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ministratorfunduszhipotec.sharepoint.com/sites/Centrala/Shared Documents/Finanse/Sprawozdania/2023/2023Q3/"/>
    </mc:Choice>
  </mc:AlternateContent>
  <xr:revisionPtr revIDLastSave="294" documentId="13_ncr:1_{599C462E-BCFA-45B1-9F6A-30C0C2D231ED}" xr6:coauthVersionLast="47" xr6:coauthVersionMax="47" xr10:uidLastSave="{C2242ECE-E1C4-4B95-837F-169A1A369569}"/>
  <bookViews>
    <workbookView xWindow="-108" yWindow="-108" windowWidth="23256" windowHeight="12576" activeTab="1" xr2:uid="{00000000-000D-0000-FFFF-FFFF00000000}"/>
  </bookViews>
  <sheets>
    <sheet name="RZiS_tys_PLN" sheetId="5" r:id="rId1"/>
    <sheet name="BS_tys_PLN" sheetId="6" r:id="rId2"/>
    <sheet name="CF_tys_PLN" sheetId="7" r:id="rId3"/>
    <sheet name="KaWł_tys_PLN" sheetId="8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" i="6" l="1"/>
  <c r="J27" i="6"/>
  <c r="I27" i="6"/>
  <c r="M62" i="5"/>
  <c r="K62" i="5"/>
  <c r="J62" i="5"/>
  <c r="M59" i="5"/>
  <c r="M60" i="5"/>
  <c r="K39" i="5"/>
  <c r="N37" i="5"/>
  <c r="N36" i="5"/>
  <c r="N35" i="5"/>
  <c r="K34" i="5"/>
  <c r="K6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5" i="5"/>
  <c r="M36" i="5"/>
  <c r="M37" i="5"/>
  <c r="M52" i="5"/>
  <c r="M53" i="5"/>
  <c r="M54" i="5"/>
  <c r="M55" i="5"/>
  <c r="M56" i="5"/>
  <c r="M57" i="5"/>
  <c r="M58" i="5"/>
  <c r="M7" i="5"/>
  <c r="M8" i="5"/>
  <c r="M9" i="5"/>
  <c r="M10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J51" i="5"/>
  <c r="M51" i="5" s="1"/>
  <c r="J39" i="5"/>
  <c r="J34" i="5"/>
  <c r="G21" i="5"/>
  <c r="J6" i="5"/>
  <c r="N34" i="5" l="1"/>
  <c r="M39" i="5"/>
  <c r="M34" i="5"/>
  <c r="M6" i="5"/>
  <c r="N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Włodzimierz Parzydło</author>
  </authors>
  <commentList>
    <comment ref="J4" authorId="0" shapeId="0" xr:uid="{69D4E999-9385-44B5-8839-61CD75C096E7}">
      <text>
        <r>
          <rPr>
            <sz val="9"/>
            <color indexed="81"/>
            <rFont val="Tahoma"/>
            <family val="2"/>
            <charset val="238"/>
          </rPr>
          <t>dodatkowo 2 w IIIQ podpisane w Plusie</t>
        </r>
      </text>
    </comment>
  </commentList>
</comments>
</file>

<file path=xl/sharedStrings.xml><?xml version="1.0" encoding="utf-8"?>
<sst xmlns="http://schemas.openxmlformats.org/spreadsheetml/2006/main" count="739" uniqueCount="462">
  <si>
    <t>Jana Pawła II 29, 00-867 Warszawa</t>
  </si>
  <si>
    <t>Wariant porównawczy</t>
  </si>
  <si>
    <t>A.</t>
  </si>
  <si>
    <t>Przychody netto ze sprzedaży i zrównane z nimi, w tym:</t>
  </si>
  <si>
    <t>- od jednostek powiązanych nieobjętych metodą konsolidacji pełnej lub metodą proporcjonalną</t>
  </si>
  <si>
    <t>-</t>
  </si>
  <si>
    <t>I.</t>
  </si>
  <si>
    <t>Przychody netto ze sprzedaży produktów</t>
  </si>
  <si>
    <t>II.</t>
  </si>
  <si>
    <t>Zmiana stanu produktów (zwiększenie - wartość dodatnia, zmniejszenie - wartość ujemna)</t>
  </si>
  <si>
    <t>III.</t>
  </si>
  <si>
    <t>Koszt wytworzenia produktów na własne potrzeby jednostki</t>
  </si>
  <si>
    <t>IV.</t>
  </si>
  <si>
    <t>Przychody netto ze sprzedaży towarów i materiałów</t>
  </si>
  <si>
    <t>V.</t>
  </si>
  <si>
    <t>Zyski z wyceny nieruchomości inwestycyjnych</t>
  </si>
  <si>
    <t>VI.</t>
  </si>
  <si>
    <t>Zyski z wyceny zobowiązań z tytułu rent dożywotnich</t>
  </si>
  <si>
    <t>VII.</t>
  </si>
  <si>
    <t>Zyski ze sprzedaży nieruchomości inwestycyjnych</t>
  </si>
  <si>
    <t>B.</t>
  </si>
  <si>
    <t xml:space="preserve">Koszty działalności operacyjnej </t>
  </si>
  <si>
    <t>Amortyzacja</t>
  </si>
  <si>
    <t xml:space="preserve">Zużycie materiałów i energii </t>
  </si>
  <si>
    <t>Usługi obce</t>
  </si>
  <si>
    <t xml:space="preserve">Podatki i opłaty, w tym: </t>
  </si>
  <si>
    <t>- podatek akcyzowy</t>
  </si>
  <si>
    <t>Wynagrodzenia</t>
  </si>
  <si>
    <t xml:space="preserve">Ubezpieczenia społeczne i inne świadczenia </t>
  </si>
  <si>
    <t>emerytalne</t>
  </si>
  <si>
    <t>Pozostałe koszty rodzajowe</t>
  </si>
  <si>
    <t>VIII.</t>
  </si>
  <si>
    <t>Wartość sprzedanych towarów i materiałów</t>
  </si>
  <si>
    <t>IX.</t>
  </si>
  <si>
    <t>Koszty odsetek od zobowiązań z tytułu rent dożywotnich</t>
  </si>
  <si>
    <t>X.</t>
  </si>
  <si>
    <t>Straty z wyceny nieruchomości inwestycyjnych</t>
  </si>
  <si>
    <t>XI.</t>
  </si>
  <si>
    <t>Straty z wyceny zobowiązań z tytułu rent dożywotnich</t>
  </si>
  <si>
    <t>XII.</t>
  </si>
  <si>
    <t>Straty ze sprzedaży nieruchomości inwestycyjnych</t>
  </si>
  <si>
    <t>C.</t>
  </si>
  <si>
    <t>Zysk (Strata) ze sprzedaży (A-B)</t>
  </si>
  <si>
    <t>D.</t>
  </si>
  <si>
    <t>Pozostałe przychody operacyjne</t>
  </si>
  <si>
    <t xml:space="preserve">Zyski z tytułu rozchodu niefinansowych aktywów trwałych </t>
  </si>
  <si>
    <t>Dotacje</t>
  </si>
  <si>
    <t>Aktualizacja wartosci aktywów niefinansowych</t>
  </si>
  <si>
    <t>Inne przychody operacyjne</t>
  </si>
  <si>
    <t>E.</t>
  </si>
  <si>
    <t>Pozostałe koszty operacyjne</t>
  </si>
  <si>
    <t>Strata ze zbycia niefinansowych aktywów trwałych</t>
  </si>
  <si>
    <t xml:space="preserve">Aktualizacja wartości aktywów niefinansowych </t>
  </si>
  <si>
    <t>Inne koszty operacyjne</t>
  </si>
  <si>
    <t>F.</t>
  </si>
  <si>
    <t>Zysk (Strata) z działalności operacyjnej (C+D-E)</t>
  </si>
  <si>
    <t>G.</t>
  </si>
  <si>
    <t>Przychody finansowe</t>
  </si>
  <si>
    <t xml:space="preserve">Dywidendy i udziały w zyskach, w tym: </t>
  </si>
  <si>
    <t>a) od jednostek powiązanych</t>
  </si>
  <si>
    <t xml:space="preserve">-w których posiada zaangażowenie w kapitale </t>
  </si>
  <si>
    <t>b) od pozostałych jednostek</t>
  </si>
  <si>
    <t>Odsetki, w tym:</t>
  </si>
  <si>
    <t xml:space="preserve">- od jednostek powiązanych </t>
  </si>
  <si>
    <t>Zysk z tytułu rozchodu aktywów finansowych, w tym:</t>
  </si>
  <si>
    <t>-w jednostkach powiązanych</t>
  </si>
  <si>
    <t xml:space="preserve">Aktualizacja wartości inwestycji </t>
  </si>
  <si>
    <t>Inne</t>
  </si>
  <si>
    <t>H.</t>
  </si>
  <si>
    <t xml:space="preserve">Koszty finansowe </t>
  </si>
  <si>
    <t xml:space="preserve">- dla jednostek powiązanych </t>
  </si>
  <si>
    <t>Strata z tytułu rozchodu aktywów finansowych, w tym</t>
  </si>
  <si>
    <t>N.</t>
  </si>
  <si>
    <t xml:space="preserve">Zysk (Strata) brutto (J-K+L+/-M) </t>
  </si>
  <si>
    <t>O.</t>
  </si>
  <si>
    <t>Podatek dochodowy</t>
  </si>
  <si>
    <t>P.</t>
  </si>
  <si>
    <t>Pozostałe obowiązkowe zmniejszenia zysku (zwiększenia straty)</t>
  </si>
  <si>
    <t>S.</t>
  </si>
  <si>
    <t>Zysk (Strata) netto (N-O-P+/-R)</t>
  </si>
  <si>
    <t>Aktywa</t>
  </si>
  <si>
    <t>Aktywa trwałe</t>
  </si>
  <si>
    <t>Wartości niematerialne i prawne</t>
  </si>
  <si>
    <t>1.</t>
  </si>
  <si>
    <t xml:space="preserve">Koszty zakończonych prac rozwojowych </t>
  </si>
  <si>
    <t>2.</t>
  </si>
  <si>
    <t>Wartość firmy</t>
  </si>
  <si>
    <t>3.</t>
  </si>
  <si>
    <t>Inne wartości niematerialne i prawne</t>
  </si>
  <si>
    <t>4.</t>
  </si>
  <si>
    <t>Zaliczki na wartości niematerialne i prawne</t>
  </si>
  <si>
    <t xml:space="preserve">Rzeczowe aktywa trwałe </t>
  </si>
  <si>
    <t>Środki trwałe</t>
  </si>
  <si>
    <t>a)</t>
  </si>
  <si>
    <t>grunty (w tym prawo użytkowania wieczystego gruntu)</t>
  </si>
  <si>
    <t>b)</t>
  </si>
  <si>
    <t>budynki, lokale i obiekty inżynierii lądowej i wodnej</t>
  </si>
  <si>
    <t>c)</t>
  </si>
  <si>
    <t xml:space="preserve">urządzenia techniczne i maszyny </t>
  </si>
  <si>
    <t>d)</t>
  </si>
  <si>
    <t>środki transportu</t>
  </si>
  <si>
    <t>e)</t>
  </si>
  <si>
    <t>inne środki trwałe</t>
  </si>
  <si>
    <t>Środki trwałe w budowie</t>
  </si>
  <si>
    <t>Zaliczki na środki trwałe w budowie</t>
  </si>
  <si>
    <t xml:space="preserve">Należności długoterminowe </t>
  </si>
  <si>
    <t xml:space="preserve">Od jednostek powiązanych </t>
  </si>
  <si>
    <t>Od pozostałych jednostek, w których jednostka posiada zaangażowanie w kapitale</t>
  </si>
  <si>
    <t>Od pozostałych jednostek</t>
  </si>
  <si>
    <t xml:space="preserve">Inwestycje długoterminowe </t>
  </si>
  <si>
    <t>Nieruchomości</t>
  </si>
  <si>
    <t xml:space="preserve">Długoterminowe aktywa finansowe </t>
  </si>
  <si>
    <t>a) w jednostkach powiązanych</t>
  </si>
  <si>
    <t>udziały lub akcje</t>
  </si>
  <si>
    <t>inne papiery wartościowe</t>
  </si>
  <si>
    <t>udzielone pożyczki</t>
  </si>
  <si>
    <t>inne długoterminowe aktywa finansowe</t>
  </si>
  <si>
    <t>b) w pozostałych jednostkach, w których jednostka posiada zaangażowanie w kapitale</t>
  </si>
  <si>
    <t>c) w pozostałych jednostkach</t>
  </si>
  <si>
    <t>Inne inwestycje długoterminowe</t>
  </si>
  <si>
    <t>Długoterminowe rozliczenia międzyokresowe</t>
  </si>
  <si>
    <t>Aktywa z tytułu odroczonego podatku dochodowego</t>
  </si>
  <si>
    <t>Inne rozliczenia międzyokresowe</t>
  </si>
  <si>
    <t>Aktywa obrotowe</t>
  </si>
  <si>
    <t>Zapasy</t>
  </si>
  <si>
    <t>Materiały</t>
  </si>
  <si>
    <t xml:space="preserve">Półprodukty i produkty w toku </t>
  </si>
  <si>
    <t>Produkty gotowe</t>
  </si>
  <si>
    <t>Towary</t>
  </si>
  <si>
    <t>5.</t>
  </si>
  <si>
    <t>Zaliczki na dostawy</t>
  </si>
  <si>
    <t>Należności krótkoterminowe</t>
  </si>
  <si>
    <t>Należności od jednostek powiązanych</t>
  </si>
  <si>
    <t xml:space="preserve">z tytułu dostaw i usług, o okresie spłaty: </t>
  </si>
  <si>
    <t>- do 12 miesięcy</t>
  </si>
  <si>
    <t>- powyżej 12 miesięcy</t>
  </si>
  <si>
    <t>inne</t>
  </si>
  <si>
    <t>Należności od pozostałych jednostek, których jednostka posiada zaangażowanie w kapitale</t>
  </si>
  <si>
    <t>Należności od pozostałych jednostek</t>
  </si>
  <si>
    <t xml:space="preserve">z tytułu podatków, dotacji, ceł, ubezpieczeń społecznych i zdrowotnych oraz innych świadczeń </t>
  </si>
  <si>
    <t>dochodzone na drodze sądowej</t>
  </si>
  <si>
    <t>Inwestycje krótkoterminowe</t>
  </si>
  <si>
    <t>Krótkoterminowe aktywa finansowe</t>
  </si>
  <si>
    <t>w jednostkach powiązanych</t>
  </si>
  <si>
    <t>- udziały lub akcje</t>
  </si>
  <si>
    <t>- inne papiery wartościowe</t>
  </si>
  <si>
    <t>- udzielone pożyczki</t>
  </si>
  <si>
    <t>- inne krótkoterminowe aktywa finansowe</t>
  </si>
  <si>
    <t>w pozostałych jednostkach</t>
  </si>
  <si>
    <t>środki pieniężne i inne aktywa pieniężne</t>
  </si>
  <si>
    <t>- środki pieniężne w kasie i na rachunkach</t>
  </si>
  <si>
    <t>- inne środki pieniężne</t>
  </si>
  <si>
    <t>- inne aktywa pieniężne</t>
  </si>
  <si>
    <t>Inne inwestycje krótkoterminowe</t>
  </si>
  <si>
    <t>Krótkoterminowe rozliczenia międzyokresowe</t>
  </si>
  <si>
    <t>Należne wpłaty na kapitały podstawowe</t>
  </si>
  <si>
    <t>Udziały (akcje) własne</t>
  </si>
  <si>
    <t>Aktywa razem</t>
  </si>
  <si>
    <t>Pasywa</t>
  </si>
  <si>
    <t xml:space="preserve">Kapitał (fundusz) własny </t>
  </si>
  <si>
    <t>Kapitał (fundusz) podstawowy</t>
  </si>
  <si>
    <t>Kapitał zapasowy</t>
  </si>
  <si>
    <t>nadwyżka wartości sprzedaży/emisyjnej nad wartością nominalną udziałów (akcji)</t>
  </si>
  <si>
    <t>Kapitał (fundusz) z aktualizacji wyceny, w tym</t>
  </si>
  <si>
    <t>z tytułu aktualizacji wartości godziwej</t>
  </si>
  <si>
    <t>Pozostałe kapitały (fundusze) rezerwowe, w tym</t>
  </si>
  <si>
    <t>tworzone zgodnie z umową/statutem spółki</t>
  </si>
  <si>
    <t>Różnice kursowe z przeliczenia</t>
  </si>
  <si>
    <t>Zysk (strata) z lat ubiegłych</t>
  </si>
  <si>
    <t>Zysk (strata) netto</t>
  </si>
  <si>
    <t>Odpisy z zysku netto w ciągu roku obrotowego (wielkość ujemna)</t>
  </si>
  <si>
    <t xml:space="preserve">Zobowiązania i rezerwy na zobowiązania </t>
  </si>
  <si>
    <t>Rezerwy na zobowiązania</t>
  </si>
  <si>
    <t>Rezerwa z tytułu odroczonego podatku dochodowego</t>
  </si>
  <si>
    <t xml:space="preserve">Rezerwa na świadczenia emerytalne i podobne </t>
  </si>
  <si>
    <t>- długoterminowa</t>
  </si>
  <si>
    <t>- krótkoterminowa</t>
  </si>
  <si>
    <t xml:space="preserve">Pozostałe rezerwy </t>
  </si>
  <si>
    <t xml:space="preserve">- długoterminowe </t>
  </si>
  <si>
    <t>- krótkoterminowe</t>
  </si>
  <si>
    <t xml:space="preserve">Zobowiązania długoterminowe </t>
  </si>
  <si>
    <t xml:space="preserve">Wobec jednostek powiązanych </t>
  </si>
  <si>
    <t>Wobec pozostałych jednostek, w których jednostka posiada zaangazowanie w kapitale</t>
  </si>
  <si>
    <t>Wobec pozostałych jednostek</t>
  </si>
  <si>
    <t>kredyty i pożyczki</t>
  </si>
  <si>
    <t>z tytułu emisji dłużnych papierów wartościowych</t>
  </si>
  <si>
    <t xml:space="preserve">inne zobowiązania finansowe </t>
  </si>
  <si>
    <t>zobowiazania wekslowe</t>
  </si>
  <si>
    <t>zobowiązania finansowe z tytułu zawartych umów dożywocia</t>
  </si>
  <si>
    <t>f)</t>
  </si>
  <si>
    <t xml:space="preserve">Zobowiązania krótkoterminowe </t>
  </si>
  <si>
    <t>Wobec jednostek powiązanych</t>
  </si>
  <si>
    <t xml:space="preserve">z tytułu dostaw i usług, o okresie wymagalności: </t>
  </si>
  <si>
    <t xml:space="preserve">- powyżej 12 miesięcy </t>
  </si>
  <si>
    <t>Wobec jednostek powiązanych, w których jednostka posiada zaangażowanie w kapitale</t>
  </si>
  <si>
    <t xml:space="preserve">Wobec pozostałych jednostek </t>
  </si>
  <si>
    <t>inne zobowiązania finansowe</t>
  </si>
  <si>
    <t xml:space="preserve">zaliczki otrzymane na dostawy </t>
  </si>
  <si>
    <t>g)</t>
  </si>
  <si>
    <t>zobowiązania wekslowe</t>
  </si>
  <si>
    <t>h)</t>
  </si>
  <si>
    <t>z tytułu podatków, ceł, ubezpieczeń i innych świadczeń</t>
  </si>
  <si>
    <t>i)</t>
  </si>
  <si>
    <t xml:space="preserve">z tytułu wynagrodzeń </t>
  </si>
  <si>
    <t>j)</t>
  </si>
  <si>
    <t>Fundusze specjalne</t>
  </si>
  <si>
    <t xml:space="preserve">Rozliczenia międzyokresowe </t>
  </si>
  <si>
    <t>Ujemna wartość firmy</t>
  </si>
  <si>
    <t xml:space="preserve">Inne rozliczenia międzyokresowe </t>
  </si>
  <si>
    <t>- długoterminowe</t>
  </si>
  <si>
    <t xml:space="preserve">- krótkoterminowe </t>
  </si>
  <si>
    <t>Pasywa razem</t>
  </si>
  <si>
    <t>Rachunek przepływów pieniężnych  (metoda pośrednia)</t>
  </si>
  <si>
    <t>(wszystkie dane liczbowe przedstawiono w złotych)</t>
  </si>
  <si>
    <t>Przepływy środków pieniężnych z działalności operacyjnej</t>
  </si>
  <si>
    <t xml:space="preserve">Zysk (strata) netto </t>
  </si>
  <si>
    <t>Korekty razem</t>
  </si>
  <si>
    <t>Odpis wartości firmy</t>
  </si>
  <si>
    <t>Odpis ujemnej wartości firmy</t>
  </si>
  <si>
    <t xml:space="preserve">Zyski (straty) z tytułu różnic kursowych </t>
  </si>
  <si>
    <t xml:space="preserve">Odsetki i udziały w zyskach (dywidendy) </t>
  </si>
  <si>
    <t>6.</t>
  </si>
  <si>
    <t xml:space="preserve">Zysk (strata) z działalności inwestycyjnej </t>
  </si>
  <si>
    <t>7.</t>
  </si>
  <si>
    <t>Zmiana stanu rezerw</t>
  </si>
  <si>
    <t>8.</t>
  </si>
  <si>
    <t xml:space="preserve">Zmiana stanu zapasów </t>
  </si>
  <si>
    <t>9.</t>
  </si>
  <si>
    <t>Zmiana stanu należności</t>
  </si>
  <si>
    <t>10.</t>
  </si>
  <si>
    <t>Zmiana stanu zobowiązań krótkoterminowych, z wyjątkiem pożyczek i kredytów</t>
  </si>
  <si>
    <t>11.</t>
  </si>
  <si>
    <t xml:space="preserve">Zmiana stanu rozliczeń międzyokresowych </t>
  </si>
  <si>
    <t>12.</t>
  </si>
  <si>
    <t>Inne korekty działalności operacyjnej</t>
  </si>
  <si>
    <t>Przepływy pieniężne netto z działalności operacyjnej (I±II)</t>
  </si>
  <si>
    <t>Przepływy środków pieniężnych z działalności inwestycyjnej</t>
  </si>
  <si>
    <t>Wpływy</t>
  </si>
  <si>
    <t>Zbycie wartości niematerialnych i prawnych oraz rzeczowych aktywów trwałych</t>
  </si>
  <si>
    <t>Zbycie inwestycji w nieruchomości oraz wartości niematerialne i prawne</t>
  </si>
  <si>
    <t xml:space="preserve">Z aktywów finansowych, w tym: </t>
  </si>
  <si>
    <t xml:space="preserve">w jednostkach wycenianych metodą praw własności </t>
  </si>
  <si>
    <t xml:space="preserve">- zbycie aktywów finansowych, </t>
  </si>
  <si>
    <t>- dywidendy i udziały w zyskach</t>
  </si>
  <si>
    <t>- spłata udzielonych pożyczek długoterminowych</t>
  </si>
  <si>
    <t>- odsetki</t>
  </si>
  <si>
    <t xml:space="preserve">- inne wpływy z aktywów finansowych </t>
  </si>
  <si>
    <t>Inne wpływy inwestycyjne</t>
  </si>
  <si>
    <t>Wydatki</t>
  </si>
  <si>
    <t>Nabycie wartości niematerialnych i prawnych oraz rzeczowych aktywów trwałych</t>
  </si>
  <si>
    <t>Inwestycje w nieruchomości oraz wartości niematerialne i prawne</t>
  </si>
  <si>
    <t>Na aktywa finansowe, w tym:</t>
  </si>
  <si>
    <t>- nabycie aktywów finansowych</t>
  </si>
  <si>
    <t xml:space="preserve">- udzielone pożyczki długoterminowe </t>
  </si>
  <si>
    <t>Dywidendy i inne udziały w zyskach wypłacone akcjonariuszom mniejszościowym</t>
  </si>
  <si>
    <t>Inne wydatki inwestycyjne</t>
  </si>
  <si>
    <t>Przepływy pieniężne netto z działalności inwestycyjnej (I-II)</t>
  </si>
  <si>
    <t>Przepływy środków pieniężnych z działalności finansowej</t>
  </si>
  <si>
    <t>Wpływy netto z wydania udziałów (emisji akcji) i innych instrumentów kapitałowych oraz dopłat do kapitału</t>
  </si>
  <si>
    <t>Kredyty i pożyczki</t>
  </si>
  <si>
    <t xml:space="preserve">Emisja dłużnych papierów wartościowych </t>
  </si>
  <si>
    <t>Inne wpływy finansowe</t>
  </si>
  <si>
    <t>Nabycie udziałów (akcji) własnych</t>
  </si>
  <si>
    <t xml:space="preserve">Dywidendy i inne wypłaty na rzecz właścicieli </t>
  </si>
  <si>
    <t>Inne, niż wypłaty na rzecz właścicieli, wydatki z tytułu podziału zysku</t>
  </si>
  <si>
    <t>Spłaty kredytów i pożyczek</t>
  </si>
  <si>
    <t xml:space="preserve">Wykup dłużnych papierów wartościowych </t>
  </si>
  <si>
    <t>Z tytułu innych zobowiązań finansowych</t>
  </si>
  <si>
    <t>Płatności zobowiązań z tytułu umów leasingu finansowego</t>
  </si>
  <si>
    <t>Odsetki</t>
  </si>
  <si>
    <t>Inne wydatki finansowe</t>
  </si>
  <si>
    <t>Przepływy pieniężne netto z działalności finansowej (I-II)</t>
  </si>
  <si>
    <t>Przepływy pieniężne netto razem (A.III±B.III±C.III)</t>
  </si>
  <si>
    <t>Bilansowa zmiana stanu środków pieniężnych, w tym</t>
  </si>
  <si>
    <t>- zmiana stanu środków pieniężnych z tytułu różnic kursowych</t>
  </si>
  <si>
    <t>Środki pieniężne na początek okresu</t>
  </si>
  <si>
    <t>Środki pieniężne na koniec okresu (F±D), w tym</t>
  </si>
  <si>
    <t>- o ograniczonej możliwości dysponowania</t>
  </si>
  <si>
    <t>za okres</t>
  </si>
  <si>
    <t xml:space="preserve">Kapitał (fundusz) własny na początek okresu (BO) </t>
  </si>
  <si>
    <t>- zmiany przyjętych zasad (polityki) rachunkowości</t>
  </si>
  <si>
    <t>- korekty błędów</t>
  </si>
  <si>
    <t>I.a.</t>
  </si>
  <si>
    <t>Kapitał (fundusz) własny na początek okresu (BO), po korektach błędów</t>
  </si>
  <si>
    <t>Kapitał (fundusz) podstawowy na początek okresu</t>
  </si>
  <si>
    <t>1.1.</t>
  </si>
  <si>
    <t>Zmiany kapitału (funduszu) podstawowego</t>
  </si>
  <si>
    <t>zwiększenie (z tytułu)</t>
  </si>
  <si>
    <t>- wydania udziałów (emisji akcji)</t>
  </si>
  <si>
    <t>zmniejszenie (z tytułu)</t>
  </si>
  <si>
    <t>- umorzenia udziałów (akcji)</t>
  </si>
  <si>
    <t>1.2.</t>
  </si>
  <si>
    <t>Kapitał (fundusz) podstawowy na koniec okresu</t>
  </si>
  <si>
    <t>Należne wpłaty na kapitał podstawowy na początek okresu</t>
  </si>
  <si>
    <t>2.1.</t>
  </si>
  <si>
    <t>Zmiana należnych wpłat na kapitał podstawowy</t>
  </si>
  <si>
    <t>2.2.</t>
  </si>
  <si>
    <t>Należne wpłaty na kapitał podstawowy na koniec okresu</t>
  </si>
  <si>
    <t xml:space="preserve">Akcje własne na początek okresu </t>
  </si>
  <si>
    <t>zwiększenie</t>
  </si>
  <si>
    <t>zmniejszenie</t>
  </si>
  <si>
    <t>3.1.</t>
  </si>
  <si>
    <t>Akcje własne na koniec okresu</t>
  </si>
  <si>
    <t xml:space="preserve">Kapitał (fundusz) zapasowy na początek okresu </t>
  </si>
  <si>
    <t>4.1.</t>
  </si>
  <si>
    <t xml:space="preserve">Zmiany kapitału (funduszu) zapasowego </t>
  </si>
  <si>
    <t>- emisji akcji powyżej wartości nominalnej</t>
  </si>
  <si>
    <t>- z podziału zysku</t>
  </si>
  <si>
    <t>- inne</t>
  </si>
  <si>
    <t xml:space="preserve">zmniejszenie (z tytułu) </t>
  </si>
  <si>
    <t>- koszty emisji akcji poniesione przy podwyższeniu kapitału zakładowego</t>
  </si>
  <si>
    <t>- pokrycia straty</t>
  </si>
  <si>
    <t>4.2.</t>
  </si>
  <si>
    <t>Stan kapitału (funduszu) zapasowego na koniec okresu</t>
  </si>
  <si>
    <t>Kapitał (fundusz) z aktualizacji wyceny na początek okresu</t>
  </si>
  <si>
    <t>5.1.</t>
  </si>
  <si>
    <t>Zmiany kapitału z aktualizacji wyceny</t>
  </si>
  <si>
    <t>……</t>
  </si>
  <si>
    <t>5.2.</t>
  </si>
  <si>
    <t>Kapitał (fundusz) z aktualizacji wyceny na koniec okresu</t>
  </si>
  <si>
    <t>Pozostałe kapitały (fundusze) rezerwowe na początek okresu</t>
  </si>
  <si>
    <t>6.1.</t>
  </si>
  <si>
    <t>Zmiany pozostałych kapitałów (funduszy) rezerwowych</t>
  </si>
  <si>
    <t>- wpłacone lecz nie zarejestrowane podwyższenie kapitału podstawowego</t>
  </si>
  <si>
    <t>- zarejestrowanie podwyższenia kapitału podstawowego</t>
  </si>
  <si>
    <t>6.2.</t>
  </si>
  <si>
    <t>Pozostałe kapitały (fundusze) rezerwowe na koniec okresu</t>
  </si>
  <si>
    <t xml:space="preserve">Zysk (strata) z lat ubiegłych na początek okresu </t>
  </si>
  <si>
    <t>7.1.</t>
  </si>
  <si>
    <t>Zysk z lat ubiegłych na początek okresu</t>
  </si>
  <si>
    <t>- korekty błędów podstawowych</t>
  </si>
  <si>
    <t>7.2.</t>
  </si>
  <si>
    <t>Zysk z lat ubiegłych na początek okresu, po korektach</t>
  </si>
  <si>
    <t>- podziału zysku z lat ubiegłych</t>
  </si>
  <si>
    <t>7.3.</t>
  </si>
  <si>
    <t>Zysk z lat ubiegłych na koniec okresu</t>
  </si>
  <si>
    <t>7.4.</t>
  </si>
  <si>
    <t xml:space="preserve">Strata z lat ubiegłych na początek okresu, </t>
  </si>
  <si>
    <t>7.5.</t>
  </si>
  <si>
    <t>Strata z lat ubiegłych na początek okresu, po korektach</t>
  </si>
  <si>
    <t>- przeniesienie straty z lat ubiegłych do pokrycia</t>
  </si>
  <si>
    <t>7.6.</t>
  </si>
  <si>
    <t>Strata z lat ubiegłych na koniec okresu</t>
  </si>
  <si>
    <t>7.7.</t>
  </si>
  <si>
    <t xml:space="preserve">Zysk (strata) z lat ubiegłych na koniec okresu </t>
  </si>
  <si>
    <t>Wynik netto</t>
  </si>
  <si>
    <t>zysk netto</t>
  </si>
  <si>
    <t>strata netto</t>
  </si>
  <si>
    <t>odpisy z zysku</t>
  </si>
  <si>
    <t>Kapitał (fundusz) własny na koniec okresu (BZ)</t>
  </si>
  <si>
    <t>Kapitał własny, po uwzględnieniu proponowanego podziału zysku (pokrycia straty)</t>
  </si>
  <si>
    <t>Zestawienie zmian w połączonym kapitale własnym</t>
  </si>
  <si>
    <t>Fundusz Hipoteczny Dom S.A.</t>
  </si>
  <si>
    <t>RACHUNEK ZYSKÓW I STRAT</t>
  </si>
  <si>
    <t xml:space="preserve"> BILANS </t>
  </si>
  <si>
    <t xml:space="preserve">Fundusz Hipoteczny Dom S.A. </t>
  </si>
  <si>
    <t xml:space="preserve">FUNDUSZ HIPOTECZNY DOM S.A. </t>
  </si>
  <si>
    <t xml:space="preserve">za okres            01.01.2023 r. –30.09.2023 r. </t>
  </si>
  <si>
    <t>01.01.2023 r. –  30.09.2023 r.</t>
  </si>
  <si>
    <t>01.01.2023 r. – 30.09.2023 r.</t>
  </si>
  <si>
    <t xml:space="preserve">za okres            01.01.2022 r. –30.09.2022 r. </t>
  </si>
  <si>
    <t>01.01.2022 r. –  30.09.2022 r.</t>
  </si>
  <si>
    <t>01.01.2022 r. – 30.09.2022 r.</t>
  </si>
  <si>
    <t xml:space="preserve">za okres            01.07.2022 r. –30.09.2022 r. </t>
  </si>
  <si>
    <t>01.07.2022 r. –  30.09.2022 r.</t>
  </si>
  <si>
    <t>01.07.2023 r. –  30.09.2023 r.</t>
  </si>
  <si>
    <t xml:space="preserve">za okres            01.07.2023 r. –30.09.2023 r. </t>
  </si>
  <si>
    <t>Najem lokalu</t>
  </si>
  <si>
    <t>Najem urzadzeń</t>
  </si>
  <si>
    <t>Leasing operacyjny</t>
  </si>
  <si>
    <t>Telefony stacjonarne</t>
  </si>
  <si>
    <t>Telefony komórkowe</t>
  </si>
  <si>
    <t>Usługi internetowe</t>
  </si>
  <si>
    <t>Usługi pocztowe</t>
  </si>
  <si>
    <t>Usługi kurierskie</t>
  </si>
  <si>
    <t>Usługi transportowe i taxi</t>
  </si>
  <si>
    <t>Usługi księgowe</t>
  </si>
  <si>
    <t>Usługi doradcze</t>
  </si>
  <si>
    <t>Usługi prawne</t>
  </si>
  <si>
    <t>Usługi notarialne</t>
  </si>
  <si>
    <t>Usługi sprzątania</t>
  </si>
  <si>
    <t>Usługi biurowe, naprawy, kons.</t>
  </si>
  <si>
    <t xml:space="preserve">Ogłoszenia </t>
  </si>
  <si>
    <t>Usługi Informatyczne</t>
  </si>
  <si>
    <t>Parking</t>
  </si>
  <si>
    <t>Badania rynku i marketingowe</t>
  </si>
  <si>
    <t>Usługi bankowe</t>
  </si>
  <si>
    <t>Pozostałe usługi obce</t>
  </si>
  <si>
    <t>Obsługa i naprawa sam Zarząd</t>
  </si>
  <si>
    <t>Obsługa i naprawa sam WI</t>
  </si>
  <si>
    <t>Usługi bezpośrednie</t>
  </si>
  <si>
    <t>Umowy o pracę</t>
  </si>
  <si>
    <t>Umowy zlecenia</t>
  </si>
  <si>
    <t>Zarząd i Rada Nadzorcza</t>
  </si>
  <si>
    <t>Usługi Obce (402)</t>
  </si>
  <si>
    <t>Wynagrodzenia (404)</t>
  </si>
  <si>
    <t>Straty ze sprzedaży (714)</t>
  </si>
  <si>
    <t>714-1008</t>
  </si>
  <si>
    <t>714-1015</t>
  </si>
  <si>
    <t>714-1129</t>
  </si>
  <si>
    <t>714-1289</t>
  </si>
  <si>
    <t>714-1379</t>
  </si>
  <si>
    <t>714-1395</t>
  </si>
  <si>
    <t>714-1462</t>
  </si>
  <si>
    <t>714-1464</t>
  </si>
  <si>
    <t>714-1584</t>
  </si>
  <si>
    <t>714-1635</t>
  </si>
  <si>
    <t>Podróże służbowe</t>
  </si>
  <si>
    <t>Reklama i marketing</t>
  </si>
  <si>
    <t>Ubezpieczenia samoch kup</t>
  </si>
  <si>
    <t>Ubezpieczenia samoch nkup</t>
  </si>
  <si>
    <t>Ubezpieczenia majątkowe</t>
  </si>
  <si>
    <t>Ubezpieczenia OC działalności</t>
  </si>
  <si>
    <t>Składki członkowskie</t>
  </si>
  <si>
    <t>Inne koszty</t>
  </si>
  <si>
    <t>Inne koszty nkup</t>
  </si>
  <si>
    <t>Pozostałe koszty (409)</t>
  </si>
  <si>
    <t xml:space="preserve">Najem samochodów </t>
  </si>
  <si>
    <t>Ochrona</t>
  </si>
  <si>
    <t>Zmiana</t>
  </si>
  <si>
    <t>w tys zł</t>
  </si>
  <si>
    <t>%</t>
  </si>
  <si>
    <t>402_191</t>
  </si>
  <si>
    <t>402_301</t>
  </si>
  <si>
    <t>714-1027</t>
  </si>
  <si>
    <t>714-1112</t>
  </si>
  <si>
    <t>714-1181</t>
  </si>
  <si>
    <t>714-1322</t>
  </si>
  <si>
    <t>714-1580</t>
  </si>
  <si>
    <t>714-1589</t>
  </si>
  <si>
    <t>714-1623</t>
  </si>
  <si>
    <t>Strata z wyceny nieruchomości</t>
  </si>
  <si>
    <t>Strata w IIIQ wynika z braku przychodów i dalszego wzrostu kosztów!!!</t>
  </si>
  <si>
    <t>Wykres z kwartalnym wzrostem głównych kosztów operacyjnych! Pozostałe operacyjne i straty z wyceny i sprzedaży</t>
  </si>
  <si>
    <t xml:space="preserve">Liczba nowych umów = </t>
  </si>
  <si>
    <t xml:space="preserve"> 2023/IIIQ</t>
  </si>
  <si>
    <t xml:space="preserve"> 2022/IIIQ</t>
  </si>
  <si>
    <t>20/5</t>
  </si>
  <si>
    <t>17/2</t>
  </si>
  <si>
    <t>704-1072</t>
  </si>
  <si>
    <t>704-1332</t>
  </si>
  <si>
    <t>704-1414</t>
  </si>
  <si>
    <t>704-1463</t>
  </si>
  <si>
    <t>704-1521</t>
  </si>
  <si>
    <t>704-1554</t>
  </si>
  <si>
    <t>704-1585</t>
  </si>
  <si>
    <t>704-1607</t>
  </si>
  <si>
    <t>704-1638</t>
  </si>
  <si>
    <t>704-1641</t>
  </si>
  <si>
    <t>Zyski ze sprzed. Nieruchomości (704)</t>
  </si>
  <si>
    <t>704-1026</t>
  </si>
  <si>
    <t>704-1138</t>
  </si>
  <si>
    <t>704-1263</t>
  </si>
  <si>
    <t>704-1283</t>
  </si>
  <si>
    <t>704-1401</t>
  </si>
  <si>
    <t>704-1563</t>
  </si>
  <si>
    <t>704-1586</t>
  </si>
  <si>
    <t>040-</t>
  </si>
  <si>
    <t>049-</t>
  </si>
  <si>
    <t>IIIQ2023</t>
  </si>
  <si>
    <t>IIIQ2022</t>
  </si>
  <si>
    <t>IIQ2023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</si>
</sst>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\ _z_ł_-;\-* #,##0\ _z_ł_-;_-* &quot;-&quot;\ _z_ł_-;_-@_-"/>
    <numFmt numFmtId="165" formatCode="0.0%"/>
    <numFmt numFmtId="168" formatCode="#,##0_ ;\-#,##0\ "/>
  </numFmts>
  <fonts count="15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8"/>
      <color theme="1"/>
      <name val="Arial"/>
      <family val="2"/>
      <charset val="238"/>
    </font>
    <font>
      <b/>
      <sz val="7.5"/>
      <color theme="1"/>
      <name val="Arial"/>
      <family val="2"/>
      <charset val="238"/>
    </font>
    <font>
      <sz val="7.5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.5"/>
      <color rgb="FFFF000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9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49" fontId="4" fillId="0" borderId="3" xfId="0" applyNumberFormat="1" applyFont="1" applyBorder="1" applyAlignment="1">
      <alignment horizontal="justify" vertical="center" wrapText="1"/>
    </xf>
    <xf numFmtId="49" fontId="3" fillId="0" borderId="3" xfId="0" applyNumberFormat="1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49" fontId="2" fillId="0" borderId="2" xfId="0" applyNumberFormat="1" applyFont="1" applyBorder="1" applyAlignment="1">
      <alignment horizontal="justify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justify" vertical="center" wrapText="1"/>
    </xf>
    <xf numFmtId="49" fontId="4" fillId="0" borderId="0" xfId="0" applyNumberFormat="1" applyFont="1" applyAlignment="1">
      <alignment horizontal="justify" vertical="center" wrapText="1"/>
    </xf>
    <xf numFmtId="0" fontId="5" fillId="0" borderId="2" xfId="0" applyFont="1" applyBorder="1" applyAlignment="1">
      <alignment horizontal="center"/>
    </xf>
    <xf numFmtId="164" fontId="3" fillId="0" borderId="3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9" fillId="0" borderId="0" xfId="0" applyFont="1"/>
    <xf numFmtId="4" fontId="9" fillId="0" borderId="0" xfId="0" applyNumberFormat="1" applyFont="1"/>
    <xf numFmtId="49" fontId="9" fillId="0" borderId="0" xfId="0" applyNumberFormat="1" applyFont="1" applyAlignment="1">
      <alignment horizontal="left"/>
    </xf>
    <xf numFmtId="4" fontId="9" fillId="0" borderId="0" xfId="0" applyNumberFormat="1" applyFont="1" applyAlignment="1">
      <alignment horizontal="right"/>
    </xf>
    <xf numFmtId="9" fontId="9" fillId="0" borderId="0" xfId="3" applyFont="1"/>
    <xf numFmtId="165" fontId="9" fillId="0" borderId="0" xfId="3" applyNumberFormat="1" applyFont="1"/>
    <xf numFmtId="3" fontId="9" fillId="0" borderId="0" xfId="0" applyNumberFormat="1" applyFont="1"/>
    <xf numFmtId="0" fontId="9" fillId="0" borderId="0" xfId="0" applyFont="1" applyAlignment="1">
      <alignment horizontal="center" vertical="center"/>
    </xf>
    <xf numFmtId="3" fontId="9" fillId="2" borderId="0" xfId="0" applyNumberFormat="1" applyFont="1" applyFill="1"/>
    <xf numFmtId="0" fontId="9" fillId="0" borderId="0" xfId="0" applyFont="1" applyAlignment="1">
      <alignment horizontal="right" vertical="center"/>
    </xf>
    <xf numFmtId="1" fontId="9" fillId="0" borderId="0" xfId="0" applyNumberFormat="1" applyFont="1" applyAlignment="1">
      <alignment horizontal="center"/>
    </xf>
    <xf numFmtId="164" fontId="10" fillId="0" borderId="3" xfId="0" applyNumberFormat="1" applyFont="1" applyBorder="1" applyAlignment="1">
      <alignment horizontal="right" vertical="center" wrapText="1"/>
    </xf>
    <xf numFmtId="0" fontId="11" fillId="0" borderId="0" xfId="0" applyFont="1"/>
    <xf numFmtId="4" fontId="11" fillId="0" borderId="0" xfId="0" applyNumberFormat="1" applyFont="1"/>
    <xf numFmtId="3" fontId="11" fillId="0" borderId="0" xfId="0" applyNumberFormat="1" applyFont="1"/>
    <xf numFmtId="4" fontId="12" fillId="0" borderId="0" xfId="0" applyNumberFormat="1" applyFont="1"/>
    <xf numFmtId="165" fontId="11" fillId="0" borderId="0" xfId="3" applyNumberFormat="1" applyFont="1"/>
    <xf numFmtId="0" fontId="11" fillId="0" borderId="0" xfId="0" applyFont="1" applyAlignment="1">
      <alignment horizontal="right" vertical="center"/>
    </xf>
    <xf numFmtId="4" fontId="9" fillId="0" borderId="0" xfId="0" quotePrefix="1" applyNumberFormat="1" applyFont="1" applyAlignment="1">
      <alignment horizontal="right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/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44" fontId="3" fillId="0" borderId="0" xfId="0" applyNumberFormat="1" applyFont="1" applyAlignment="1">
      <alignment horizontal="justify" vertical="center" wrapText="1"/>
    </xf>
    <xf numFmtId="44" fontId="5" fillId="0" borderId="3" xfId="0" applyNumberFormat="1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4" fillId="0" borderId="0" xfId="0" applyNumberFormat="1" applyFont="1" applyAlignment="1">
      <alignment horizontal="justify" vertical="center" wrapText="1"/>
    </xf>
    <xf numFmtId="49" fontId="3" fillId="0" borderId="0" xfId="0" applyNumberFormat="1" applyFont="1" applyAlignment="1">
      <alignment horizontal="justify" vertical="center" wrapText="1"/>
    </xf>
    <xf numFmtId="49" fontId="3" fillId="0" borderId="2" xfId="0" applyNumberFormat="1" applyFont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4" fillId="0" borderId="0" xfId="0" quotePrefix="1" applyFont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168" fontId="9" fillId="0" borderId="0" xfId="4" applyNumberFormat="1" applyFont="1"/>
    <xf numFmtId="168" fontId="11" fillId="0" borderId="0" xfId="4" applyNumberFormat="1" applyFont="1"/>
    <xf numFmtId="0" fontId="9" fillId="0" borderId="0" xfId="0" applyFont="1" applyAlignment="1">
      <alignment horizontal="right"/>
    </xf>
  </cellXfs>
  <cellStyles count="5">
    <cellStyle name="Dziesiętny" xfId="4" builtinId="3"/>
    <cellStyle name="Normalny" xfId="0" builtinId="0"/>
    <cellStyle name="Normalny 2 2" xfId="2" xr:uid="{40A8320E-B15B-46FA-88F4-1395B7100CF8}"/>
    <cellStyle name="Normalny 3" xfId="1" xr:uid="{00000000-0005-0000-0000-000001000000}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13AB4-2EF4-4718-882A-42142E7E7F15}">
  <sheetPr>
    <pageSetUpPr fitToPage="1"/>
  </sheetPr>
  <dimension ref="A1:T65"/>
  <sheetViews>
    <sheetView topLeftCell="B1" workbookViewId="0">
      <pane xSplit="1" ySplit="5" topLeftCell="C31" activePane="bottomRight" state="frozen"/>
      <selection activeCell="B1" sqref="B1"/>
      <selection pane="topRight" activeCell="C1" sqref="C1"/>
      <selection pane="bottomLeft" activeCell="B6" sqref="B6"/>
      <selection pane="bottomRight" activeCell="R54" sqref="R54:R56"/>
    </sheetView>
  </sheetViews>
  <sheetFormatPr defaultRowHeight="14.4" x14ac:dyDescent="0.3"/>
  <cols>
    <col min="1" max="1" width="3.6640625" customWidth="1"/>
    <col min="2" max="2" width="45.5546875" customWidth="1"/>
    <col min="3" max="6" width="13.88671875" customWidth="1"/>
    <col min="7" max="7" width="5.88671875" style="31" customWidth="1"/>
    <col min="8" max="8" width="3.88671875" style="31" customWidth="1"/>
    <col min="9" max="9" width="24" style="31" customWidth="1"/>
    <col min="10" max="10" width="12.44140625" style="32" customWidth="1"/>
    <col min="11" max="11" width="11.44140625" customWidth="1"/>
    <col min="12" max="12" width="1.5546875" customWidth="1"/>
    <col min="13" max="13" width="10.33203125" customWidth="1"/>
    <col min="14" max="14" width="7.5546875" customWidth="1"/>
    <col min="15" max="15" width="7" style="40" customWidth="1"/>
    <col min="16" max="16" width="30" customWidth="1"/>
  </cols>
  <sheetData>
    <row r="1" spans="1:18" x14ac:dyDescent="0.3">
      <c r="A1" s="59" t="s">
        <v>353</v>
      </c>
      <c r="B1" s="59"/>
      <c r="C1" s="59"/>
      <c r="I1" s="43" t="s">
        <v>432</v>
      </c>
    </row>
    <row r="2" spans="1:18" x14ac:dyDescent="0.3">
      <c r="A2" s="59" t="s">
        <v>352</v>
      </c>
      <c r="B2" s="59"/>
      <c r="C2" s="59"/>
      <c r="I2" s="31" t="s">
        <v>433</v>
      </c>
    </row>
    <row r="3" spans="1:18" ht="15" thickBot="1" x14ac:dyDescent="0.35">
      <c r="A3" s="60" t="s">
        <v>0</v>
      </c>
      <c r="B3" s="60"/>
      <c r="C3" s="60"/>
      <c r="J3" s="49" t="s">
        <v>435</v>
      </c>
      <c r="K3" s="49" t="s">
        <v>436</v>
      </c>
      <c r="M3" s="37"/>
    </row>
    <row r="4" spans="1:18" ht="15" customHeight="1" x14ac:dyDescent="0.3">
      <c r="A4" s="61"/>
      <c r="B4" s="1"/>
      <c r="C4" s="57" t="s">
        <v>357</v>
      </c>
      <c r="D4" s="57" t="s">
        <v>360</v>
      </c>
      <c r="E4" s="57" t="s">
        <v>366</v>
      </c>
      <c r="F4" s="57" t="s">
        <v>363</v>
      </c>
      <c r="I4" s="40" t="s">
        <v>434</v>
      </c>
      <c r="J4" s="49" t="s">
        <v>438</v>
      </c>
      <c r="K4" s="49" t="s">
        <v>437</v>
      </c>
      <c r="M4" s="56" t="s">
        <v>419</v>
      </c>
      <c r="N4" s="56"/>
    </row>
    <row r="5" spans="1:18" ht="21.75" customHeight="1" thickBot="1" x14ac:dyDescent="0.35">
      <c r="A5" s="62"/>
      <c r="B5" s="2" t="s">
        <v>1</v>
      </c>
      <c r="C5" s="58"/>
      <c r="D5" s="58"/>
      <c r="E5" s="58"/>
      <c r="F5" s="58"/>
      <c r="J5" s="41">
        <v>2023</v>
      </c>
      <c r="K5" s="41">
        <v>2022</v>
      </c>
      <c r="L5" s="41"/>
      <c r="M5" s="38" t="s">
        <v>420</v>
      </c>
      <c r="N5" s="38" t="s">
        <v>421</v>
      </c>
    </row>
    <row r="6" spans="1:18" x14ac:dyDescent="0.3">
      <c r="A6" s="3" t="s">
        <v>2</v>
      </c>
      <c r="B6" s="4" t="s">
        <v>3</v>
      </c>
      <c r="C6" s="20">
        <v>6005.7055199999995</v>
      </c>
      <c r="D6" s="20">
        <v>7621.9112999999998</v>
      </c>
      <c r="E6" s="20">
        <v>697.53206999999929</v>
      </c>
      <c r="F6" s="20">
        <v>3344.9044999999996</v>
      </c>
      <c r="H6" s="43" t="s">
        <v>394</v>
      </c>
      <c r="I6" s="43"/>
      <c r="J6" s="46">
        <f>SUM(J7:J32)</f>
        <v>2031061.6400000001</v>
      </c>
      <c r="K6" s="44">
        <f>SUM(K7:K32)</f>
        <v>1502572.76</v>
      </c>
      <c r="L6" s="44"/>
      <c r="M6" s="45">
        <f t="shared" ref="M6:M32" si="0">(J6-K6)</f>
        <v>528488.88000000012</v>
      </c>
      <c r="N6" s="47">
        <f t="shared" ref="N6:N32" si="1">IF(K6&gt;0,J6/K6-1,"")</f>
        <v>0.35172265468196029</v>
      </c>
      <c r="R6" s="55"/>
    </row>
    <row r="7" spans="1:18" ht="20.399999999999999" x14ac:dyDescent="0.3">
      <c r="A7" s="5"/>
      <c r="B7" s="6" t="s">
        <v>4</v>
      </c>
      <c r="C7" s="20">
        <v>0</v>
      </c>
      <c r="D7" s="20">
        <v>0</v>
      </c>
      <c r="E7" s="20">
        <v>0</v>
      </c>
      <c r="F7" s="20">
        <v>0</v>
      </c>
      <c r="I7" s="33" t="s">
        <v>367</v>
      </c>
      <c r="J7" s="34">
        <v>298550.44</v>
      </c>
      <c r="K7" s="34">
        <v>271502.28000000003</v>
      </c>
      <c r="L7" s="34"/>
      <c r="M7" s="37">
        <f t="shared" si="0"/>
        <v>27048.159999999974</v>
      </c>
      <c r="N7" s="36">
        <f t="shared" si="1"/>
        <v>9.9624062088907506E-2</v>
      </c>
      <c r="R7" s="55"/>
    </row>
    <row r="8" spans="1:18" x14ac:dyDescent="0.3">
      <c r="A8" s="5" t="s">
        <v>6</v>
      </c>
      <c r="B8" s="6" t="s">
        <v>7</v>
      </c>
      <c r="C8" s="20">
        <v>0</v>
      </c>
      <c r="D8" s="20">
        <v>0</v>
      </c>
      <c r="E8" s="20">
        <v>0</v>
      </c>
      <c r="F8" s="20">
        <v>0</v>
      </c>
      <c r="I8" s="33" t="s">
        <v>368</v>
      </c>
      <c r="J8" s="34">
        <v>1317.33</v>
      </c>
      <c r="K8" s="34">
        <v>1317.33</v>
      </c>
      <c r="L8" s="34"/>
      <c r="M8" s="37">
        <f t="shared" si="0"/>
        <v>0</v>
      </c>
      <c r="N8" s="36">
        <f t="shared" si="1"/>
        <v>0</v>
      </c>
    </row>
    <row r="9" spans="1:18" ht="20.399999999999999" x14ac:dyDescent="0.3">
      <c r="A9" s="5" t="s">
        <v>8</v>
      </c>
      <c r="B9" s="6" t="s">
        <v>9</v>
      </c>
      <c r="C9" s="20">
        <v>0</v>
      </c>
      <c r="D9" s="20">
        <v>0</v>
      </c>
      <c r="E9" s="20">
        <v>0</v>
      </c>
      <c r="F9" s="20">
        <v>0</v>
      </c>
      <c r="I9" s="33" t="s">
        <v>417</v>
      </c>
      <c r="K9" s="34">
        <v>70.069999999999993</v>
      </c>
      <c r="L9" s="34"/>
      <c r="M9" s="37">
        <f t="shared" si="0"/>
        <v>-70.069999999999993</v>
      </c>
      <c r="N9" s="36">
        <f t="shared" si="1"/>
        <v>-1</v>
      </c>
    </row>
    <row r="10" spans="1:18" x14ac:dyDescent="0.3">
      <c r="A10" s="5" t="s">
        <v>10</v>
      </c>
      <c r="B10" s="6" t="s">
        <v>11</v>
      </c>
      <c r="C10" s="20">
        <v>0</v>
      </c>
      <c r="D10" s="20">
        <v>0</v>
      </c>
      <c r="E10" s="20">
        <v>0</v>
      </c>
      <c r="F10" s="20">
        <v>0</v>
      </c>
      <c r="I10" s="33" t="s">
        <v>369</v>
      </c>
      <c r="J10" s="34">
        <v>13526.28</v>
      </c>
      <c r="K10" s="34">
        <v>7852.3</v>
      </c>
      <c r="L10" s="34"/>
      <c r="M10" s="37">
        <f t="shared" si="0"/>
        <v>5673.9800000000005</v>
      </c>
      <c r="N10" s="36">
        <f t="shared" si="1"/>
        <v>0.72258828623460647</v>
      </c>
    </row>
    <row r="11" spans="1:18" x14ac:dyDescent="0.3">
      <c r="A11" s="5" t="s">
        <v>12</v>
      </c>
      <c r="B11" s="6" t="s">
        <v>13</v>
      </c>
      <c r="C11" s="20">
        <v>0</v>
      </c>
      <c r="D11" s="20">
        <v>0</v>
      </c>
      <c r="E11" s="20">
        <v>0</v>
      </c>
      <c r="F11" s="20">
        <v>0</v>
      </c>
      <c r="I11" s="33" t="s">
        <v>370</v>
      </c>
      <c r="J11" s="34">
        <v>12416.75</v>
      </c>
      <c r="K11" s="34">
        <v>12731.05</v>
      </c>
      <c r="L11" s="34"/>
      <c r="M11" s="37">
        <f t="shared" si="0"/>
        <v>-314.29999999999927</v>
      </c>
      <c r="N11" s="36">
        <f t="shared" si="1"/>
        <v>-2.4687673051319359E-2</v>
      </c>
    </row>
    <row r="12" spans="1:18" x14ac:dyDescent="0.3">
      <c r="A12" s="5" t="s">
        <v>14</v>
      </c>
      <c r="B12" s="6" t="s">
        <v>15</v>
      </c>
      <c r="C12" s="21">
        <v>3916.9427999999998</v>
      </c>
      <c r="D12" s="21">
        <v>6191.4136399999998</v>
      </c>
      <c r="E12" s="21">
        <v>212.77005999999938</v>
      </c>
      <c r="F12" s="21">
        <v>2717.4688699999997</v>
      </c>
      <c r="I12" s="33" t="s">
        <v>371</v>
      </c>
      <c r="J12" s="34">
        <v>7809.83</v>
      </c>
      <c r="K12" s="34">
        <v>6203.71</v>
      </c>
      <c r="L12" s="34"/>
      <c r="M12" s="37">
        <f t="shared" si="0"/>
        <v>1606.12</v>
      </c>
      <c r="N12" s="36">
        <f t="shared" si="1"/>
        <v>0.25889669246305846</v>
      </c>
    </row>
    <row r="13" spans="1:18" x14ac:dyDescent="0.3">
      <c r="A13" s="5" t="s">
        <v>16</v>
      </c>
      <c r="B13" s="6" t="s">
        <v>17</v>
      </c>
      <c r="C13" s="21">
        <v>1650.2468799999999</v>
      </c>
      <c r="D13" s="21">
        <v>1151.08366</v>
      </c>
      <c r="E13" s="21">
        <v>351.05800999999974</v>
      </c>
      <c r="F13" s="21">
        <v>517.98163</v>
      </c>
      <c r="I13" s="33" t="s">
        <v>372</v>
      </c>
      <c r="J13" s="34">
        <v>28772.22</v>
      </c>
      <c r="K13" s="34">
        <v>11358.57</v>
      </c>
      <c r="L13" s="34"/>
      <c r="M13" s="37">
        <f t="shared" si="0"/>
        <v>17413.650000000001</v>
      </c>
      <c r="N13" s="36">
        <f t="shared" si="1"/>
        <v>1.5330847104873238</v>
      </c>
      <c r="R13" s="55"/>
    </row>
    <row r="14" spans="1:18" x14ac:dyDescent="0.3">
      <c r="A14" s="5" t="s">
        <v>18</v>
      </c>
      <c r="B14" s="6" t="s">
        <v>19</v>
      </c>
      <c r="C14" s="21">
        <v>438.51584000000003</v>
      </c>
      <c r="D14" s="21">
        <v>279.41399999999999</v>
      </c>
      <c r="E14" s="21">
        <v>133.70400000000001</v>
      </c>
      <c r="F14" s="21">
        <v>109.45399999999998</v>
      </c>
      <c r="I14" s="33" t="s">
        <v>373</v>
      </c>
      <c r="J14" s="34">
        <v>17829.5</v>
      </c>
      <c r="K14" s="34">
        <v>13312.4</v>
      </c>
      <c r="L14" s="34"/>
      <c r="M14" s="37">
        <f t="shared" si="0"/>
        <v>4517.1000000000004</v>
      </c>
      <c r="N14" s="36">
        <f t="shared" si="1"/>
        <v>0.33931522490309796</v>
      </c>
      <c r="R14" s="55"/>
    </row>
    <row r="15" spans="1:18" x14ac:dyDescent="0.3">
      <c r="A15" s="3" t="s">
        <v>20</v>
      </c>
      <c r="B15" s="4" t="s">
        <v>21</v>
      </c>
      <c r="C15" s="20">
        <v>10379.187180000001</v>
      </c>
      <c r="D15" s="20">
        <v>6562.4527700000008</v>
      </c>
      <c r="E15" s="20">
        <v>4921.6974600000012</v>
      </c>
      <c r="F15" s="20">
        <v>2573.8567500000008</v>
      </c>
      <c r="I15" s="33" t="s">
        <v>374</v>
      </c>
      <c r="J15" s="34">
        <v>2612.9700000000003</v>
      </c>
      <c r="K15" s="34">
        <v>1861.6</v>
      </c>
      <c r="L15" s="34"/>
      <c r="M15" s="37">
        <f t="shared" si="0"/>
        <v>751.37000000000035</v>
      </c>
      <c r="N15" s="36">
        <f t="shared" si="1"/>
        <v>0.40361516974645495</v>
      </c>
    </row>
    <row r="16" spans="1:18" x14ac:dyDescent="0.3">
      <c r="A16" s="5" t="s">
        <v>6</v>
      </c>
      <c r="B16" s="6" t="s">
        <v>22</v>
      </c>
      <c r="C16" s="21">
        <v>104.61214</v>
      </c>
      <c r="D16" s="21">
        <v>96.12876</v>
      </c>
      <c r="E16" s="21">
        <v>35.318979999999996</v>
      </c>
      <c r="F16" s="21">
        <v>32.76867</v>
      </c>
      <c r="I16" s="33" t="s">
        <v>375</v>
      </c>
      <c r="J16" s="34">
        <v>48093.03</v>
      </c>
      <c r="K16" s="34">
        <v>42900.159999999996</v>
      </c>
      <c r="L16" s="34"/>
      <c r="M16" s="37">
        <f t="shared" si="0"/>
        <v>5192.8700000000026</v>
      </c>
      <c r="N16" s="36">
        <f t="shared" si="1"/>
        <v>0.12104546929428706</v>
      </c>
    </row>
    <row r="17" spans="1:20" x14ac:dyDescent="0.3">
      <c r="A17" s="5" t="s">
        <v>8</v>
      </c>
      <c r="B17" s="6" t="s">
        <v>23</v>
      </c>
      <c r="C17" s="21">
        <v>191.30745999999999</v>
      </c>
      <c r="D17" s="21">
        <v>153.96520000000001</v>
      </c>
      <c r="E17" s="21">
        <v>53.691569999999984</v>
      </c>
      <c r="F17" s="21">
        <v>60.215150000000008</v>
      </c>
      <c r="I17" s="33" t="s">
        <v>376</v>
      </c>
      <c r="J17" s="34">
        <v>285399.89</v>
      </c>
      <c r="K17" s="34">
        <v>216519.47</v>
      </c>
      <c r="L17" s="34"/>
      <c r="M17" s="39">
        <f t="shared" si="0"/>
        <v>68880.420000000013</v>
      </c>
      <c r="N17" s="36">
        <f t="shared" si="1"/>
        <v>0.31812575561911371</v>
      </c>
    </row>
    <row r="18" spans="1:20" x14ac:dyDescent="0.3">
      <c r="A18" s="5" t="s">
        <v>10</v>
      </c>
      <c r="B18" s="6" t="s">
        <v>24</v>
      </c>
      <c r="C18" s="42">
        <v>2034.2104399999998</v>
      </c>
      <c r="D18" s="21">
        <v>1502.57276</v>
      </c>
      <c r="E18" s="21">
        <v>671.77259999999978</v>
      </c>
      <c r="F18" s="21">
        <v>536.84282000000007</v>
      </c>
      <c r="I18" s="33" t="s">
        <v>377</v>
      </c>
      <c r="J18" s="34">
        <v>66420</v>
      </c>
      <c r="K18" s="34">
        <v>25830</v>
      </c>
      <c r="L18" s="34"/>
      <c r="M18" s="39">
        <f t="shared" si="0"/>
        <v>40590</v>
      </c>
      <c r="N18" s="36">
        <f t="shared" si="1"/>
        <v>1.5714285714285716</v>
      </c>
      <c r="R18" s="55"/>
    </row>
    <row r="19" spans="1:20" x14ac:dyDescent="0.3">
      <c r="A19" s="5" t="s">
        <v>12</v>
      </c>
      <c r="B19" s="6" t="s">
        <v>25</v>
      </c>
      <c r="C19" s="21">
        <v>69.155140000000003</v>
      </c>
      <c r="D19" s="21">
        <v>39.500419999999998</v>
      </c>
      <c r="E19" s="21">
        <v>37.773040000000009</v>
      </c>
      <c r="F19" s="21">
        <v>11.264859999999999</v>
      </c>
      <c r="I19" s="33" t="s">
        <v>378</v>
      </c>
      <c r="J19" s="34">
        <v>71026.37000000001</v>
      </c>
      <c r="K19" s="34">
        <v>57065.86</v>
      </c>
      <c r="L19" s="34"/>
      <c r="M19" s="39">
        <f t="shared" si="0"/>
        <v>13960.510000000009</v>
      </c>
      <c r="N19" s="36">
        <f t="shared" si="1"/>
        <v>0.24463856323202715</v>
      </c>
      <c r="R19" s="55"/>
    </row>
    <row r="20" spans="1:20" x14ac:dyDescent="0.3">
      <c r="A20" s="5"/>
      <c r="B20" s="6" t="s">
        <v>26</v>
      </c>
      <c r="C20" s="21">
        <v>0</v>
      </c>
      <c r="D20" s="21">
        <v>0</v>
      </c>
      <c r="E20" s="21">
        <v>0</v>
      </c>
      <c r="F20" s="21">
        <v>0</v>
      </c>
      <c r="I20" s="33" t="s">
        <v>379</v>
      </c>
      <c r="J20" s="34">
        <v>16142.140000000001</v>
      </c>
      <c r="K20" s="34">
        <v>7944.8200000000006</v>
      </c>
      <c r="L20" s="34"/>
      <c r="M20" s="39">
        <f t="shared" si="0"/>
        <v>8197.32</v>
      </c>
      <c r="N20" s="36">
        <f t="shared" si="1"/>
        <v>1.0317817143749011</v>
      </c>
    </row>
    <row r="21" spans="1:20" x14ac:dyDescent="0.3">
      <c r="A21" s="5" t="s">
        <v>14</v>
      </c>
      <c r="B21" s="6" t="s">
        <v>27</v>
      </c>
      <c r="C21" s="21">
        <v>1381.6850900000002</v>
      </c>
      <c r="D21" s="21">
        <v>915.04759999999999</v>
      </c>
      <c r="E21" s="21">
        <v>571.14844000000016</v>
      </c>
      <c r="F21" s="21">
        <v>322.65728000000001</v>
      </c>
      <c r="G21" s="35">
        <f>C21/D21-1</f>
        <v>0.50995979881265208</v>
      </c>
      <c r="I21" s="33" t="s">
        <v>380</v>
      </c>
      <c r="J21" s="34">
        <v>28662.400000000001</v>
      </c>
      <c r="K21" s="34">
        <v>20358.07</v>
      </c>
      <c r="L21" s="34"/>
      <c r="M21" s="37">
        <f t="shared" si="0"/>
        <v>8304.3300000000017</v>
      </c>
      <c r="N21" s="36">
        <f t="shared" si="1"/>
        <v>0.40791342204835734</v>
      </c>
      <c r="R21" s="55"/>
    </row>
    <row r="22" spans="1:20" x14ac:dyDescent="0.3">
      <c r="A22" s="5" t="s">
        <v>16</v>
      </c>
      <c r="B22" s="6" t="s">
        <v>28</v>
      </c>
      <c r="C22" s="21">
        <v>232.27521999999999</v>
      </c>
      <c r="D22" s="21">
        <v>140.74912</v>
      </c>
      <c r="E22" s="21">
        <v>74.629109999999997</v>
      </c>
      <c r="F22" s="21">
        <v>51.354709999999997</v>
      </c>
      <c r="I22" s="33" t="s">
        <v>381</v>
      </c>
      <c r="J22" s="34">
        <v>1230</v>
      </c>
      <c r="K22" s="34">
        <v>1099</v>
      </c>
      <c r="L22" s="34"/>
      <c r="M22" s="37">
        <f t="shared" si="0"/>
        <v>131</v>
      </c>
      <c r="N22" s="36">
        <f t="shared" si="1"/>
        <v>0.11919927206551417</v>
      </c>
      <c r="R22" s="55"/>
      <c r="T22" s="55"/>
    </row>
    <row r="23" spans="1:20" x14ac:dyDescent="0.3">
      <c r="A23" s="5" t="s">
        <v>5</v>
      </c>
      <c r="B23" s="6" t="s">
        <v>29</v>
      </c>
      <c r="C23" s="21">
        <v>0</v>
      </c>
      <c r="D23" s="21">
        <v>0</v>
      </c>
      <c r="E23" s="21">
        <v>0</v>
      </c>
      <c r="F23" s="21">
        <v>0</v>
      </c>
      <c r="I23" s="31" t="s">
        <v>418</v>
      </c>
      <c r="K23" s="34">
        <v>799.5</v>
      </c>
      <c r="L23" s="34"/>
      <c r="M23" s="37">
        <f t="shared" si="0"/>
        <v>-799.5</v>
      </c>
      <c r="N23" s="36">
        <f t="shared" si="1"/>
        <v>-1</v>
      </c>
      <c r="R23" s="55"/>
    </row>
    <row r="24" spans="1:20" x14ac:dyDescent="0.3">
      <c r="A24" s="5" t="s">
        <v>18</v>
      </c>
      <c r="B24" s="6" t="s">
        <v>30</v>
      </c>
      <c r="C24" s="21">
        <v>2355.5753799999998</v>
      </c>
      <c r="D24" s="21">
        <v>1649.7141200000001</v>
      </c>
      <c r="E24" s="21">
        <v>1171.5529899999999</v>
      </c>
      <c r="F24" s="21">
        <v>835.47808000000009</v>
      </c>
      <c r="I24" s="33" t="s">
        <v>382</v>
      </c>
      <c r="J24" s="34">
        <v>22455.69</v>
      </c>
      <c r="K24" s="34">
        <v>13296.88</v>
      </c>
      <c r="L24" s="34"/>
      <c r="M24" s="37">
        <f t="shared" si="0"/>
        <v>9158.81</v>
      </c>
      <c r="N24" s="36">
        <f t="shared" si="1"/>
        <v>0.68879391255693068</v>
      </c>
      <c r="R24" s="55"/>
    </row>
    <row r="25" spans="1:20" x14ac:dyDescent="0.3">
      <c r="A25" s="5" t="s">
        <v>31</v>
      </c>
      <c r="B25" s="6" t="s">
        <v>32</v>
      </c>
      <c r="C25" s="21">
        <v>0</v>
      </c>
      <c r="D25" s="21">
        <v>0</v>
      </c>
      <c r="E25" s="21">
        <v>0</v>
      </c>
      <c r="F25" s="21">
        <v>0</v>
      </c>
      <c r="I25" s="33" t="s">
        <v>383</v>
      </c>
      <c r="J25" s="34">
        <v>43162.659999999996</v>
      </c>
      <c r="K25" s="34">
        <v>55214.7</v>
      </c>
      <c r="L25" s="34"/>
      <c r="M25" s="37">
        <f t="shared" si="0"/>
        <v>-12052.04</v>
      </c>
      <c r="N25" s="36">
        <f t="shared" si="1"/>
        <v>-0.21827593014179203</v>
      </c>
      <c r="R25" s="55"/>
    </row>
    <row r="26" spans="1:20" x14ac:dyDescent="0.3">
      <c r="A26" s="5" t="s">
        <v>33</v>
      </c>
      <c r="B26" s="6" t="s">
        <v>34</v>
      </c>
      <c r="C26" s="21">
        <v>1610.37661</v>
      </c>
      <c r="D26" s="21">
        <v>813.85424999999998</v>
      </c>
      <c r="E26" s="21">
        <v>578.08256000000006</v>
      </c>
      <c r="F26" s="21">
        <v>279.24941000000001</v>
      </c>
      <c r="I26" s="33" t="s">
        <v>384</v>
      </c>
      <c r="J26" s="34">
        <v>34463.589999999997</v>
      </c>
      <c r="K26" s="34">
        <v>24013.79</v>
      </c>
      <c r="L26" s="34"/>
      <c r="M26" s="37">
        <f t="shared" si="0"/>
        <v>10449.799999999996</v>
      </c>
      <c r="N26" s="36">
        <f t="shared" si="1"/>
        <v>0.43515829862757993</v>
      </c>
    </row>
    <row r="27" spans="1:20" x14ac:dyDescent="0.3">
      <c r="A27" s="5" t="s">
        <v>35</v>
      </c>
      <c r="B27" s="6" t="s">
        <v>36</v>
      </c>
      <c r="C27" s="21">
        <v>1231.63348</v>
      </c>
      <c r="D27" s="21">
        <v>0</v>
      </c>
      <c r="E27" s="21">
        <v>1231.63348</v>
      </c>
      <c r="F27" s="21">
        <v>0</v>
      </c>
      <c r="I27" s="33" t="s">
        <v>385</v>
      </c>
      <c r="J27" s="34">
        <v>117732.34</v>
      </c>
      <c r="K27" s="34">
        <v>122190.85</v>
      </c>
      <c r="L27" s="34"/>
      <c r="M27" s="37">
        <f t="shared" si="0"/>
        <v>-4458.5100000000093</v>
      </c>
      <c r="N27" s="36">
        <f t="shared" si="1"/>
        <v>-3.6488084009563826E-2</v>
      </c>
    </row>
    <row r="28" spans="1:20" x14ac:dyDescent="0.3">
      <c r="A28" s="5" t="s">
        <v>37</v>
      </c>
      <c r="B28" s="6" t="s">
        <v>38</v>
      </c>
      <c r="C28" s="21">
        <v>0</v>
      </c>
      <c r="D28" s="21">
        <v>955.75010999999995</v>
      </c>
      <c r="E28" s="21">
        <v>0</v>
      </c>
      <c r="F28" s="21">
        <v>226.01676999999995</v>
      </c>
      <c r="I28" s="33" t="s">
        <v>386</v>
      </c>
      <c r="J28" s="34">
        <v>9947.5</v>
      </c>
      <c r="K28" s="34">
        <v>9230.56</v>
      </c>
      <c r="L28" s="34"/>
      <c r="M28" s="37">
        <f t="shared" si="0"/>
        <v>716.94000000000051</v>
      </c>
      <c r="N28" s="36">
        <f t="shared" si="1"/>
        <v>7.7670260525905421E-2</v>
      </c>
    </row>
    <row r="29" spans="1:20" x14ac:dyDescent="0.3">
      <c r="A29" s="5" t="s">
        <v>39</v>
      </c>
      <c r="B29" s="6" t="s">
        <v>40</v>
      </c>
      <c r="C29" s="21">
        <v>1168.3562199999999</v>
      </c>
      <c r="D29" s="21">
        <v>295.17043000000001</v>
      </c>
      <c r="E29" s="21">
        <v>496.0946899999999</v>
      </c>
      <c r="F29" s="21">
        <v>218.00900000000001</v>
      </c>
      <c r="I29" s="33" t="s">
        <v>387</v>
      </c>
      <c r="J29" s="34">
        <v>66368.08</v>
      </c>
      <c r="K29" s="34">
        <v>30501.22</v>
      </c>
      <c r="L29" s="34"/>
      <c r="M29" s="39">
        <f t="shared" si="0"/>
        <v>35866.86</v>
      </c>
      <c r="N29" s="36">
        <f t="shared" si="1"/>
        <v>1.1759155863273665</v>
      </c>
      <c r="O29" s="40" t="s">
        <v>422</v>
      </c>
      <c r="Q29" s="55"/>
    </row>
    <row r="30" spans="1:20" x14ac:dyDescent="0.3">
      <c r="A30" s="3" t="s">
        <v>41</v>
      </c>
      <c r="B30" s="4" t="s">
        <v>42</v>
      </c>
      <c r="C30" s="20">
        <v>-4373.4816600000022</v>
      </c>
      <c r="D30" s="20">
        <v>1059.4585299999994</v>
      </c>
      <c r="E30" s="20">
        <v>-4224.1653900000028</v>
      </c>
      <c r="F30" s="20">
        <v>771.04774999999961</v>
      </c>
      <c r="I30" s="33" t="s">
        <v>388</v>
      </c>
      <c r="J30" s="34">
        <v>2634.2</v>
      </c>
      <c r="K30" s="34">
        <v>1479.04</v>
      </c>
      <c r="L30" s="34"/>
      <c r="M30" s="37">
        <f t="shared" si="0"/>
        <v>1155.1599999999999</v>
      </c>
      <c r="N30" s="36">
        <f t="shared" si="1"/>
        <v>0.78102012115967101</v>
      </c>
      <c r="Q30" s="55"/>
    </row>
    <row r="31" spans="1:20" x14ac:dyDescent="0.3">
      <c r="A31" s="3" t="s">
        <v>43</v>
      </c>
      <c r="B31" s="4" t="s">
        <v>44</v>
      </c>
      <c r="C31" s="20">
        <v>527.85560999999996</v>
      </c>
      <c r="D31" s="20">
        <v>367.99795</v>
      </c>
      <c r="E31" s="20">
        <v>459.51156999999995</v>
      </c>
      <c r="F31" s="20">
        <v>154.74518</v>
      </c>
      <c r="I31" s="33" t="s">
        <v>389</v>
      </c>
      <c r="J31" s="34">
        <v>3181.8500000000004</v>
      </c>
      <c r="K31" s="32">
        <v>4005.59</v>
      </c>
      <c r="L31" s="32"/>
      <c r="M31" s="37">
        <f t="shared" si="0"/>
        <v>-823.73999999999978</v>
      </c>
      <c r="N31" s="36">
        <f t="shared" si="1"/>
        <v>-0.20564760746856259</v>
      </c>
    </row>
    <row r="32" spans="1:20" x14ac:dyDescent="0.3">
      <c r="A32" s="5" t="s">
        <v>6</v>
      </c>
      <c r="B32" s="6" t="s">
        <v>45</v>
      </c>
      <c r="C32" s="20">
        <v>0</v>
      </c>
      <c r="D32" s="20">
        <v>56.523060000000001</v>
      </c>
      <c r="E32" s="20">
        <v>0</v>
      </c>
      <c r="F32" s="20">
        <v>0</v>
      </c>
      <c r="I32" s="33" t="s">
        <v>390</v>
      </c>
      <c r="J32" s="34">
        <v>831306.58</v>
      </c>
      <c r="K32" s="32">
        <v>543913.94000000006</v>
      </c>
      <c r="L32" s="32"/>
      <c r="M32" s="39">
        <f t="shared" si="0"/>
        <v>287392.6399999999</v>
      </c>
      <c r="N32" s="36">
        <f t="shared" si="1"/>
        <v>0.52837888287989054</v>
      </c>
      <c r="O32" s="40" t="s">
        <v>423</v>
      </c>
    </row>
    <row r="33" spans="1:20" x14ac:dyDescent="0.3">
      <c r="A33" s="5" t="s">
        <v>8</v>
      </c>
      <c r="B33" s="6" t="s">
        <v>46</v>
      </c>
      <c r="C33" s="20">
        <v>0</v>
      </c>
      <c r="D33" s="20">
        <v>0</v>
      </c>
      <c r="E33" s="20">
        <v>0</v>
      </c>
      <c r="F33" s="20">
        <v>0</v>
      </c>
    </row>
    <row r="34" spans="1:20" x14ac:dyDescent="0.3">
      <c r="A34" s="5" t="s">
        <v>10</v>
      </c>
      <c r="B34" s="6" t="s">
        <v>47</v>
      </c>
      <c r="C34" s="20">
        <v>0</v>
      </c>
      <c r="D34" s="20">
        <v>0</v>
      </c>
      <c r="E34" s="20">
        <v>0</v>
      </c>
      <c r="F34" s="20">
        <v>0</v>
      </c>
      <c r="H34" s="43" t="s">
        <v>395</v>
      </c>
      <c r="I34" s="43"/>
      <c r="J34" s="44">
        <f>SUM(J35:J37)</f>
        <v>1381685.0899999999</v>
      </c>
      <c r="K34" s="44">
        <f>SUM(K35:K37)</f>
        <v>915047.60000000009</v>
      </c>
      <c r="L34" s="44"/>
      <c r="M34" s="45">
        <f>(J34-K34)</f>
        <v>466637.48999999976</v>
      </c>
      <c r="N34" s="47">
        <f>IF(K34&gt;0,J34/K34-1,"")</f>
        <v>0.50995979881265163</v>
      </c>
      <c r="O34" s="48"/>
    </row>
    <row r="35" spans="1:20" x14ac:dyDescent="0.3">
      <c r="A35" s="5" t="s">
        <v>12</v>
      </c>
      <c r="B35" s="6" t="s">
        <v>48</v>
      </c>
      <c r="C35" s="21">
        <v>527.85560999999996</v>
      </c>
      <c r="D35" s="21">
        <v>311.47489000000002</v>
      </c>
      <c r="E35" s="21">
        <v>459.51156999999995</v>
      </c>
      <c r="F35" s="21">
        <v>154.74518000000003</v>
      </c>
      <c r="I35" s="31" t="s">
        <v>391</v>
      </c>
      <c r="J35" s="32">
        <v>870115.69</v>
      </c>
      <c r="K35" s="32">
        <v>550604.55000000005</v>
      </c>
      <c r="L35" s="32"/>
      <c r="M35" s="37">
        <f>(J35-K35)</f>
        <v>319511.1399999999</v>
      </c>
      <c r="N35" s="36">
        <f>IF(K35&gt;0,J35/K35-1,"")</f>
        <v>0.58029149958895165</v>
      </c>
    </row>
    <row r="36" spans="1:20" x14ac:dyDescent="0.3">
      <c r="A36" s="3" t="s">
        <v>49</v>
      </c>
      <c r="B36" s="4" t="s">
        <v>50</v>
      </c>
      <c r="C36" s="20">
        <v>494.7122</v>
      </c>
      <c r="D36" s="20">
        <v>593.17244000000005</v>
      </c>
      <c r="E36" s="20">
        <v>477.61074000000002</v>
      </c>
      <c r="F36" s="20">
        <v>448.10296000000005</v>
      </c>
      <c r="I36" s="31" t="s">
        <v>392</v>
      </c>
      <c r="J36" s="32">
        <v>84267.78</v>
      </c>
      <c r="K36" s="32">
        <v>94443.05</v>
      </c>
      <c r="L36" s="32"/>
      <c r="M36" s="37">
        <f>(J36-K36)</f>
        <v>-10175.270000000004</v>
      </c>
      <c r="N36" s="36">
        <f>IF(K36&gt;0,J36/K36-1,"")</f>
        <v>-0.10773974368680383</v>
      </c>
    </row>
    <row r="37" spans="1:20" x14ac:dyDescent="0.3">
      <c r="A37" s="5" t="s">
        <v>6</v>
      </c>
      <c r="B37" s="6" t="s">
        <v>51</v>
      </c>
      <c r="C37" s="21">
        <v>0</v>
      </c>
      <c r="D37" s="21">
        <v>0</v>
      </c>
      <c r="E37" s="21">
        <v>0</v>
      </c>
      <c r="F37" s="21">
        <v>0</v>
      </c>
      <c r="I37" s="31" t="s">
        <v>393</v>
      </c>
      <c r="J37" s="32">
        <v>427301.62</v>
      </c>
      <c r="K37" s="32">
        <v>270000</v>
      </c>
      <c r="L37" s="32"/>
      <c r="M37" s="37">
        <f>(J37-K37)</f>
        <v>157301.62</v>
      </c>
      <c r="N37" s="36">
        <f>IF(K37&gt;0,J37/K37-1,"")</f>
        <v>0.5825985925925925</v>
      </c>
    </row>
    <row r="38" spans="1:20" x14ac:dyDescent="0.3">
      <c r="A38" s="5" t="s">
        <v>8</v>
      </c>
      <c r="B38" s="6" t="s">
        <v>52</v>
      </c>
      <c r="C38" s="21">
        <v>0</v>
      </c>
      <c r="D38" s="21">
        <v>0</v>
      </c>
      <c r="E38" s="21">
        <v>0</v>
      </c>
      <c r="F38" s="21">
        <v>0</v>
      </c>
      <c r="N38" s="36"/>
      <c r="P38" s="50"/>
      <c r="Q38" s="50">
        <v>2023</v>
      </c>
      <c r="R38" s="50">
        <v>2022</v>
      </c>
      <c r="S38" s="50"/>
    </row>
    <row r="39" spans="1:20" x14ac:dyDescent="0.3">
      <c r="A39" s="5" t="s">
        <v>10</v>
      </c>
      <c r="B39" s="6" t="s">
        <v>53</v>
      </c>
      <c r="C39" s="21">
        <v>494.7122</v>
      </c>
      <c r="D39" s="21">
        <v>593.17244000000005</v>
      </c>
      <c r="E39" s="21">
        <v>477.61074000000002</v>
      </c>
      <c r="F39" s="21">
        <v>448.10296000000005</v>
      </c>
      <c r="H39" s="43" t="s">
        <v>396</v>
      </c>
      <c r="I39" s="43"/>
      <c r="J39" s="44">
        <f>SUM(J40:J49)</f>
        <v>1168356.22</v>
      </c>
      <c r="K39" s="44">
        <f>SUM(K40:K49)</f>
        <v>295170.43</v>
      </c>
      <c r="L39" s="44"/>
      <c r="M39" s="45">
        <f>(J39-K39)</f>
        <v>873185.79</v>
      </c>
      <c r="N39" s="47"/>
      <c r="P39" s="51" t="s">
        <v>449</v>
      </c>
      <c r="Q39" s="52">
        <v>438515.83999999997</v>
      </c>
      <c r="R39" s="52">
        <v>279414</v>
      </c>
      <c r="S39" s="52"/>
      <c r="T39" s="45"/>
    </row>
    <row r="40" spans="1:20" x14ac:dyDescent="0.3">
      <c r="A40" s="3" t="s">
        <v>54</v>
      </c>
      <c r="B40" s="4" t="s">
        <v>55</v>
      </c>
      <c r="C40" s="20">
        <v>-4340.3382500000016</v>
      </c>
      <c r="D40" s="20">
        <v>834.28403999999921</v>
      </c>
      <c r="E40" s="20">
        <v>-4242.2645600000023</v>
      </c>
      <c r="F40" s="20">
        <v>477.68996999999939</v>
      </c>
      <c r="I40" s="31" t="s">
        <v>397</v>
      </c>
      <c r="J40" s="32">
        <v>96380</v>
      </c>
      <c r="K40" s="32">
        <v>16216.43</v>
      </c>
      <c r="L40" s="32"/>
      <c r="M40" s="31" t="s">
        <v>424</v>
      </c>
      <c r="N40" s="36"/>
      <c r="P40" s="40" t="s">
        <v>439</v>
      </c>
      <c r="Q40" s="53">
        <v>12674.84</v>
      </c>
      <c r="R40" s="53">
        <v>84140</v>
      </c>
      <c r="S40" s="54" t="s">
        <v>450</v>
      </c>
      <c r="T40" s="31"/>
    </row>
    <row r="41" spans="1:20" x14ac:dyDescent="0.3">
      <c r="A41" s="3" t="s">
        <v>56</v>
      </c>
      <c r="B41" s="4" t="s">
        <v>57</v>
      </c>
      <c r="C41" s="20">
        <v>8.2334699999999987</v>
      </c>
      <c r="D41" s="20">
        <v>0</v>
      </c>
      <c r="E41" s="20">
        <v>5.5334699999999986</v>
      </c>
      <c r="F41" s="20">
        <v>0</v>
      </c>
      <c r="I41" s="31" t="s">
        <v>398</v>
      </c>
      <c r="J41" s="32">
        <v>78341</v>
      </c>
      <c r="K41" s="32">
        <v>5059</v>
      </c>
      <c r="L41" s="32"/>
      <c r="M41" s="31" t="s">
        <v>425</v>
      </c>
      <c r="N41" s="36"/>
      <c r="P41" s="40" t="s">
        <v>440</v>
      </c>
      <c r="Q41" s="53">
        <v>154717</v>
      </c>
      <c r="R41" s="53">
        <v>23801</v>
      </c>
      <c r="S41" s="54" t="s">
        <v>451</v>
      </c>
      <c r="T41" s="31"/>
    </row>
    <row r="42" spans="1:20" x14ac:dyDescent="0.3">
      <c r="A42" s="5" t="s">
        <v>6</v>
      </c>
      <c r="B42" s="7" t="s">
        <v>58</v>
      </c>
      <c r="C42" s="21">
        <v>0</v>
      </c>
      <c r="D42" s="21">
        <v>0</v>
      </c>
      <c r="E42" s="21">
        <v>0</v>
      </c>
      <c r="F42" s="21">
        <v>0</v>
      </c>
      <c r="I42" s="31" t="s">
        <v>399</v>
      </c>
      <c r="J42" s="32">
        <v>209677.7</v>
      </c>
      <c r="K42" s="32">
        <v>29445</v>
      </c>
      <c r="L42" s="32"/>
      <c r="M42" s="31" t="s">
        <v>426</v>
      </c>
      <c r="N42" s="36"/>
      <c r="P42" s="40" t="s">
        <v>441</v>
      </c>
      <c r="Q42" s="53">
        <v>8543</v>
      </c>
      <c r="R42" s="53">
        <v>46869</v>
      </c>
      <c r="S42" s="54" t="s">
        <v>452</v>
      </c>
      <c r="T42" s="31"/>
    </row>
    <row r="43" spans="1:20" x14ac:dyDescent="0.3">
      <c r="A43" s="5"/>
      <c r="B43" s="7" t="s">
        <v>59</v>
      </c>
      <c r="C43" s="21">
        <v>0</v>
      </c>
      <c r="D43" s="21">
        <v>0</v>
      </c>
      <c r="E43" s="21">
        <v>0</v>
      </c>
      <c r="F43" s="21">
        <v>0</v>
      </c>
      <c r="I43" s="31" t="s">
        <v>400</v>
      </c>
      <c r="J43" s="32">
        <v>76852.83</v>
      </c>
      <c r="K43" s="32">
        <v>31500</v>
      </c>
      <c r="L43" s="32"/>
      <c r="M43" s="31" t="s">
        <v>427</v>
      </c>
      <c r="N43" s="36"/>
      <c r="P43" s="40" t="s">
        <v>442</v>
      </c>
      <c r="Q43" s="53">
        <v>55664</v>
      </c>
      <c r="R43" s="53">
        <v>37190</v>
      </c>
      <c r="S43" s="54" t="s">
        <v>453</v>
      </c>
      <c r="T43" s="31"/>
    </row>
    <row r="44" spans="1:20" x14ac:dyDescent="0.3">
      <c r="A44" s="5"/>
      <c r="B44" s="7" t="s">
        <v>60</v>
      </c>
      <c r="C44" s="21">
        <v>0</v>
      </c>
      <c r="D44" s="21">
        <v>0</v>
      </c>
      <c r="E44" s="21">
        <v>0</v>
      </c>
      <c r="F44" s="21">
        <v>0</v>
      </c>
      <c r="I44" s="31" t="s">
        <v>401</v>
      </c>
      <c r="J44" s="32">
        <v>103510</v>
      </c>
      <c r="K44" s="32">
        <v>150750</v>
      </c>
      <c r="L44" s="32"/>
      <c r="M44" s="31" t="s">
        <v>428</v>
      </c>
      <c r="N44" s="36"/>
      <c r="P44" s="40" t="s">
        <v>443</v>
      </c>
      <c r="Q44" s="53">
        <v>63000</v>
      </c>
      <c r="R44" s="53">
        <v>23514</v>
      </c>
      <c r="S44" s="54" t="s">
        <v>454</v>
      </c>
      <c r="T44" s="31"/>
    </row>
    <row r="45" spans="1:20" x14ac:dyDescent="0.3">
      <c r="A45" s="5"/>
      <c r="B45" s="7" t="s">
        <v>61</v>
      </c>
      <c r="C45" s="21">
        <v>0</v>
      </c>
      <c r="D45" s="21">
        <v>0</v>
      </c>
      <c r="E45" s="21">
        <v>0</v>
      </c>
      <c r="F45" s="21">
        <v>0</v>
      </c>
      <c r="I45" s="31" t="s">
        <v>402</v>
      </c>
      <c r="J45" s="32">
        <v>11855</v>
      </c>
      <c r="K45" s="32">
        <v>30200</v>
      </c>
      <c r="L45" s="32"/>
      <c r="M45" s="31" t="s">
        <v>429</v>
      </c>
      <c r="N45" s="36"/>
      <c r="P45" s="40" t="s">
        <v>444</v>
      </c>
      <c r="Q45" s="53">
        <v>45160</v>
      </c>
      <c r="R45" s="53">
        <v>1800</v>
      </c>
      <c r="S45" s="54" t="s">
        <v>455</v>
      </c>
      <c r="T45" s="31"/>
    </row>
    <row r="46" spans="1:20" x14ac:dyDescent="0.3">
      <c r="A46" s="5"/>
      <c r="B46" s="7" t="s">
        <v>60</v>
      </c>
      <c r="C46" s="21">
        <v>0</v>
      </c>
      <c r="D46" s="21">
        <v>0</v>
      </c>
      <c r="E46" s="21">
        <v>0</v>
      </c>
      <c r="F46" s="21">
        <v>0</v>
      </c>
      <c r="I46" s="31" t="s">
        <v>403</v>
      </c>
      <c r="J46" s="32">
        <v>18000</v>
      </c>
      <c r="K46" s="32">
        <v>32000</v>
      </c>
      <c r="L46" s="32"/>
      <c r="M46" s="31" t="s">
        <v>430</v>
      </c>
      <c r="N46" s="36"/>
      <c r="P46" s="40" t="s">
        <v>445</v>
      </c>
      <c r="Q46" s="53">
        <v>40897</v>
      </c>
      <c r="R46" s="53">
        <v>62100</v>
      </c>
      <c r="S46" s="54" t="s">
        <v>456</v>
      </c>
      <c r="T46" s="31"/>
    </row>
    <row r="47" spans="1:20" x14ac:dyDescent="0.3">
      <c r="A47" s="5" t="s">
        <v>8</v>
      </c>
      <c r="B47" s="7" t="s">
        <v>62</v>
      </c>
      <c r="C47" s="21">
        <v>8.2334699999999987</v>
      </c>
      <c r="D47" s="21">
        <v>0</v>
      </c>
      <c r="E47" s="21">
        <v>5.5334699999999986</v>
      </c>
      <c r="F47" s="21">
        <v>0</v>
      </c>
      <c r="I47" s="31" t="s">
        <v>404</v>
      </c>
      <c r="J47" s="32">
        <v>484239.69</v>
      </c>
      <c r="K47" s="32"/>
      <c r="L47" s="32"/>
      <c r="M47" s="37"/>
      <c r="N47" s="36"/>
      <c r="P47" s="40" t="s">
        <v>446</v>
      </c>
      <c r="Q47" s="53">
        <v>10260</v>
      </c>
      <c r="R47" s="50"/>
      <c r="S47" s="54"/>
    </row>
    <row r="48" spans="1:20" x14ac:dyDescent="0.3">
      <c r="A48" s="5"/>
      <c r="B48" s="7" t="s">
        <v>63</v>
      </c>
      <c r="C48" s="21">
        <v>1.0931500000000001</v>
      </c>
      <c r="D48" s="21">
        <v>0</v>
      </c>
      <c r="E48" s="21">
        <v>1.0520500000000002</v>
      </c>
      <c r="F48" s="21">
        <v>0</v>
      </c>
      <c r="I48" s="31" t="s">
        <v>405</v>
      </c>
      <c r="J48" s="32">
        <v>44000</v>
      </c>
      <c r="K48" s="32"/>
      <c r="L48" s="32"/>
      <c r="M48" s="37"/>
      <c r="N48" s="36"/>
      <c r="P48" s="40" t="s">
        <v>447</v>
      </c>
      <c r="Q48" s="53">
        <v>19000</v>
      </c>
      <c r="R48" s="50"/>
      <c r="S48" s="54"/>
    </row>
    <row r="49" spans="1:19" x14ac:dyDescent="0.3">
      <c r="A49" s="5" t="s">
        <v>10</v>
      </c>
      <c r="B49" s="7" t="s">
        <v>64</v>
      </c>
      <c r="C49" s="21">
        <v>0</v>
      </c>
      <c r="D49" s="21">
        <v>0</v>
      </c>
      <c r="E49" s="21">
        <v>0</v>
      </c>
      <c r="F49" s="21">
        <v>0</v>
      </c>
      <c r="I49" s="31" t="s">
        <v>406</v>
      </c>
      <c r="J49" s="32">
        <v>45500</v>
      </c>
      <c r="K49" s="32"/>
      <c r="L49" s="32"/>
      <c r="M49" s="37"/>
      <c r="N49" s="36"/>
      <c r="P49" s="40" t="s">
        <v>448</v>
      </c>
      <c r="Q49" s="53">
        <v>28600</v>
      </c>
      <c r="R49" s="50"/>
      <c r="S49" s="54"/>
    </row>
    <row r="50" spans="1:19" x14ac:dyDescent="0.3">
      <c r="A50" s="5"/>
      <c r="B50" s="7" t="s">
        <v>65</v>
      </c>
      <c r="C50" s="21">
        <v>0</v>
      </c>
      <c r="D50" s="21">
        <v>0</v>
      </c>
      <c r="E50" s="21">
        <v>0</v>
      </c>
      <c r="F50" s="21">
        <v>0</v>
      </c>
      <c r="N50" s="36"/>
    </row>
    <row r="51" spans="1:19" x14ac:dyDescent="0.3">
      <c r="A51" s="5" t="s">
        <v>12</v>
      </c>
      <c r="B51" s="7" t="s">
        <v>66</v>
      </c>
      <c r="C51" s="21">
        <v>0</v>
      </c>
      <c r="D51" s="21">
        <v>0</v>
      </c>
      <c r="E51" s="21">
        <v>0</v>
      </c>
      <c r="F51" s="21">
        <v>0</v>
      </c>
      <c r="H51" s="43" t="s">
        <v>416</v>
      </c>
      <c r="I51" s="43"/>
      <c r="J51" s="44">
        <f>SUM(J52:J60)</f>
        <v>2355575.3800000004</v>
      </c>
      <c r="K51" s="44">
        <v>1649714.12</v>
      </c>
      <c r="L51" s="44"/>
      <c r="M51" s="45">
        <f t="shared" ref="M51:M60" si="2">(J51-K51)</f>
        <v>705861.26000000024</v>
      </c>
      <c r="N51" s="36"/>
      <c r="Q51" s="32"/>
    </row>
    <row r="52" spans="1:19" x14ac:dyDescent="0.3">
      <c r="A52" s="5" t="s">
        <v>14</v>
      </c>
      <c r="B52" s="7" t="s">
        <v>67</v>
      </c>
      <c r="C52" s="21">
        <v>0</v>
      </c>
      <c r="D52" s="21">
        <v>0</v>
      </c>
      <c r="E52" s="21">
        <v>0</v>
      </c>
      <c r="F52" s="21">
        <v>0</v>
      </c>
      <c r="I52" s="31" t="s">
        <v>407</v>
      </c>
      <c r="J52" s="32">
        <v>44710.789999999994</v>
      </c>
      <c r="K52" s="32">
        <v>37497.259999999995</v>
      </c>
      <c r="L52" s="32"/>
      <c r="M52" s="37">
        <f t="shared" si="2"/>
        <v>7213.5299999999988</v>
      </c>
      <c r="N52" s="36"/>
    </row>
    <row r="53" spans="1:19" x14ac:dyDescent="0.3">
      <c r="A53" s="3" t="s">
        <v>68</v>
      </c>
      <c r="B53" s="8" t="s">
        <v>69</v>
      </c>
      <c r="C53" s="20">
        <v>543.45483999999999</v>
      </c>
      <c r="D53" s="20">
        <v>145.89524</v>
      </c>
      <c r="E53" s="20">
        <v>233.10594999999995</v>
      </c>
      <c r="F53" s="20">
        <v>62.05995999999999</v>
      </c>
      <c r="I53" s="31" t="s">
        <v>408</v>
      </c>
      <c r="J53" s="32">
        <v>2212399.52</v>
      </c>
      <c r="K53" s="32">
        <v>1536326.8900000001</v>
      </c>
      <c r="L53" s="32"/>
      <c r="M53" s="37">
        <f t="shared" si="2"/>
        <v>676072.62999999989</v>
      </c>
      <c r="N53" s="36"/>
    </row>
    <row r="54" spans="1:19" x14ac:dyDescent="0.3">
      <c r="A54" s="5" t="s">
        <v>6</v>
      </c>
      <c r="B54" s="7" t="s">
        <v>62</v>
      </c>
      <c r="C54" s="21">
        <v>541.70921999999996</v>
      </c>
      <c r="D54" s="21">
        <v>145.16538999999997</v>
      </c>
      <c r="E54" s="21">
        <v>233.05625999999995</v>
      </c>
      <c r="F54" s="21">
        <v>61.981129999999965</v>
      </c>
      <c r="I54" s="31" t="s">
        <v>409</v>
      </c>
      <c r="J54" s="32">
        <v>9792.2800000000007</v>
      </c>
      <c r="K54" s="32">
        <v>9166.7300000000014</v>
      </c>
      <c r="L54" s="32"/>
      <c r="M54" s="37">
        <f t="shared" si="2"/>
        <v>625.54999999999927</v>
      </c>
      <c r="N54" s="36"/>
    </row>
    <row r="55" spans="1:19" x14ac:dyDescent="0.3">
      <c r="A55" s="5"/>
      <c r="B55" s="7" t="s">
        <v>70</v>
      </c>
      <c r="C55" s="21">
        <v>485.8904</v>
      </c>
      <c r="D55" s="21">
        <v>132.90412000000001</v>
      </c>
      <c r="E55" s="21">
        <v>184</v>
      </c>
      <c r="F55" s="21">
        <v>57.287680000000009</v>
      </c>
      <c r="I55" s="31" t="s">
        <v>410</v>
      </c>
      <c r="J55" s="32">
        <v>2026.74</v>
      </c>
      <c r="K55" s="32">
        <v>2402.4700000000003</v>
      </c>
      <c r="L55" s="32"/>
      <c r="M55" s="37">
        <f t="shared" si="2"/>
        <v>-375.73000000000025</v>
      </c>
      <c r="N55" s="36"/>
      <c r="R55" s="55"/>
    </row>
    <row r="56" spans="1:19" x14ac:dyDescent="0.3">
      <c r="A56" s="5" t="s">
        <v>8</v>
      </c>
      <c r="B56" s="7" t="s">
        <v>71</v>
      </c>
      <c r="C56" s="21">
        <v>0</v>
      </c>
      <c r="D56" s="21">
        <v>0</v>
      </c>
      <c r="E56" s="21">
        <v>0</v>
      </c>
      <c r="F56" s="21">
        <v>0</v>
      </c>
      <c r="I56" s="31" t="s">
        <v>411</v>
      </c>
      <c r="J56" s="32">
        <v>17015.740000000002</v>
      </c>
      <c r="K56" s="32">
        <v>11446.8</v>
      </c>
      <c r="L56" s="32"/>
      <c r="M56" s="37">
        <f t="shared" si="2"/>
        <v>5568.9400000000023</v>
      </c>
      <c r="N56" s="36"/>
      <c r="R56" s="55"/>
    </row>
    <row r="57" spans="1:19" x14ac:dyDescent="0.3">
      <c r="A57" s="5"/>
      <c r="B57" s="7" t="s">
        <v>65</v>
      </c>
      <c r="C57" s="21">
        <v>0</v>
      </c>
      <c r="D57" s="21">
        <v>0</v>
      </c>
      <c r="E57" s="21">
        <v>0</v>
      </c>
      <c r="F57" s="21">
        <v>0</v>
      </c>
      <c r="I57" s="31" t="s">
        <v>412</v>
      </c>
      <c r="J57" s="32">
        <v>7674.98</v>
      </c>
      <c r="K57" s="32">
        <v>649.97</v>
      </c>
      <c r="L57" s="32"/>
      <c r="M57" s="37">
        <f t="shared" si="2"/>
        <v>7025.0099999999993</v>
      </c>
      <c r="N57" s="36"/>
    </row>
    <row r="58" spans="1:19" x14ac:dyDescent="0.3">
      <c r="A58" s="5" t="s">
        <v>10</v>
      </c>
      <c r="B58" s="7" t="s">
        <v>66</v>
      </c>
      <c r="C58" s="21">
        <v>0</v>
      </c>
      <c r="D58" s="21">
        <v>0</v>
      </c>
      <c r="E58" s="21">
        <v>0</v>
      </c>
      <c r="F58" s="21">
        <v>0</v>
      </c>
      <c r="I58" s="31" t="s">
        <v>413</v>
      </c>
      <c r="J58" s="32">
        <v>35711.699999999997</v>
      </c>
      <c r="K58" s="32">
        <v>31365.45</v>
      </c>
      <c r="L58" s="32"/>
      <c r="M58" s="37">
        <f t="shared" si="2"/>
        <v>4346.2499999999964</v>
      </c>
      <c r="N58" s="36"/>
    </row>
    <row r="59" spans="1:19" x14ac:dyDescent="0.3">
      <c r="A59" s="5" t="s">
        <v>12</v>
      </c>
      <c r="B59" s="7" t="s">
        <v>67</v>
      </c>
      <c r="C59" s="21">
        <v>1.7456199999999999</v>
      </c>
      <c r="D59" s="21">
        <v>0.72985</v>
      </c>
      <c r="E59" s="21">
        <v>4.968999999999979E-2</v>
      </c>
      <c r="F59" s="21">
        <v>7.8830000000000067E-2</v>
      </c>
      <c r="I59" s="31" t="s">
        <v>414</v>
      </c>
      <c r="J59" s="32">
        <v>339.5</v>
      </c>
      <c r="L59" s="32"/>
      <c r="M59" s="37">
        <f t="shared" si="2"/>
        <v>339.5</v>
      </c>
      <c r="N59" s="36"/>
    </row>
    <row r="60" spans="1:19" x14ac:dyDescent="0.3">
      <c r="A60" s="3" t="s">
        <v>72</v>
      </c>
      <c r="B60" s="8" t="s">
        <v>73</v>
      </c>
      <c r="C60" s="20">
        <v>-4875.5596200000018</v>
      </c>
      <c r="D60" s="20">
        <v>688.38879999999926</v>
      </c>
      <c r="E60" s="20">
        <v>-4469.8370400000022</v>
      </c>
      <c r="F60" s="20">
        <v>415.63000999999946</v>
      </c>
      <c r="I60" s="31" t="s">
        <v>415</v>
      </c>
      <c r="J60" s="32">
        <v>25904.129999999997</v>
      </c>
      <c r="K60" s="32">
        <v>20858.55</v>
      </c>
      <c r="L60" s="32"/>
      <c r="M60" s="37">
        <f t="shared" si="2"/>
        <v>5045.5799999999981</v>
      </c>
      <c r="N60" s="36"/>
    </row>
    <row r="61" spans="1:19" x14ac:dyDescent="0.3">
      <c r="A61" s="3" t="s">
        <v>74</v>
      </c>
      <c r="B61" s="8" t="s">
        <v>75</v>
      </c>
      <c r="C61" s="20">
        <v>0</v>
      </c>
      <c r="D61" s="20">
        <v>0</v>
      </c>
      <c r="E61" s="20">
        <v>0</v>
      </c>
      <c r="F61" s="20">
        <v>0</v>
      </c>
    </row>
    <row r="62" spans="1:19" ht="20.399999999999999" x14ac:dyDescent="0.3">
      <c r="A62" s="3" t="s">
        <v>76</v>
      </c>
      <c r="B62" s="8" t="s">
        <v>77</v>
      </c>
      <c r="C62" s="20">
        <v>0</v>
      </c>
      <c r="D62" s="20">
        <v>0</v>
      </c>
      <c r="E62" s="20">
        <v>0</v>
      </c>
      <c r="F62" s="20">
        <v>0</v>
      </c>
      <c r="H62" s="31" t="s">
        <v>431</v>
      </c>
      <c r="J62" s="32">
        <f>C27-C13</f>
        <v>-418.61339999999996</v>
      </c>
      <c r="K62" s="32">
        <f>D27-D13</f>
        <v>-1151.08366</v>
      </c>
      <c r="M62" s="37">
        <f>(J62-K62)</f>
        <v>732.47026000000005</v>
      </c>
    </row>
    <row r="63" spans="1:19" ht="15" thickBot="1" x14ac:dyDescent="0.35">
      <c r="A63" s="9" t="s">
        <v>78</v>
      </c>
      <c r="B63" s="10" t="s">
        <v>79</v>
      </c>
      <c r="C63" s="22">
        <v>-4875.5596200000018</v>
      </c>
      <c r="D63" s="22">
        <v>688.38879999999926</v>
      </c>
      <c r="E63" s="22">
        <v>-4469.8370400000022</v>
      </c>
      <c r="F63" s="22">
        <v>415.63000999999946</v>
      </c>
    </row>
    <row r="65" spans="11:12" x14ac:dyDescent="0.3">
      <c r="K65" s="32"/>
      <c r="L65" s="32"/>
    </row>
  </sheetData>
  <mergeCells count="9">
    <mergeCell ref="M4:N4"/>
    <mergeCell ref="E4:E5"/>
    <mergeCell ref="F4:F5"/>
    <mergeCell ref="D4:D5"/>
    <mergeCell ref="A1:C1"/>
    <mergeCell ref="A2:C2"/>
    <mergeCell ref="A3:C3"/>
    <mergeCell ref="A4:A5"/>
    <mergeCell ref="C4:C5"/>
  </mergeCells>
  <pageMargins left="0.25" right="0.25" top="0.75" bottom="0.75" header="0.3" footer="0.3"/>
  <pageSetup paperSize="9" scale="91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838F3-587E-4068-9BA8-C573D275B63A}">
  <dimension ref="A1:J157"/>
  <sheetViews>
    <sheetView tabSelected="1" workbookViewId="0">
      <selection activeCell="I27" sqref="H27:I27"/>
    </sheetView>
  </sheetViews>
  <sheetFormatPr defaultRowHeight="14.4" x14ac:dyDescent="0.3"/>
  <cols>
    <col min="1" max="1" width="3.33203125" customWidth="1"/>
    <col min="2" max="2" width="2.33203125" customWidth="1"/>
    <col min="3" max="3" width="40" customWidth="1"/>
    <col min="4" max="4" width="19" customWidth="1"/>
    <col min="5" max="5" width="15.88671875" bestFit="1" customWidth="1"/>
    <col min="7" max="7" width="4.33203125" customWidth="1"/>
    <col min="8" max="10" width="15.33203125" customWidth="1"/>
  </cols>
  <sheetData>
    <row r="1" spans="1:5" x14ac:dyDescent="0.3">
      <c r="A1" s="77" t="s">
        <v>354</v>
      </c>
      <c r="B1" s="77"/>
      <c r="C1" s="77"/>
      <c r="D1" s="77"/>
    </row>
    <row r="2" spans="1:5" x14ac:dyDescent="0.3">
      <c r="A2" s="59" t="s">
        <v>355</v>
      </c>
      <c r="B2" s="59"/>
      <c r="C2" s="59"/>
      <c r="D2" s="59"/>
    </row>
    <row r="3" spans="1:5" ht="15" thickBot="1" x14ac:dyDescent="0.35">
      <c r="A3" s="78" t="s">
        <v>0</v>
      </c>
      <c r="B3" s="78"/>
      <c r="C3" s="78"/>
      <c r="D3" s="78"/>
    </row>
    <row r="4" spans="1:5" ht="15" thickBot="1" x14ac:dyDescent="0.35">
      <c r="A4" s="76" t="s">
        <v>80</v>
      </c>
      <c r="B4" s="76"/>
      <c r="C4" s="76"/>
      <c r="D4" s="11">
        <v>45199</v>
      </c>
      <c r="E4" s="11">
        <v>44834</v>
      </c>
    </row>
    <row r="5" spans="1:5" x14ac:dyDescent="0.3">
      <c r="A5" s="3" t="s">
        <v>2</v>
      </c>
      <c r="B5" s="70" t="s">
        <v>81</v>
      </c>
      <c r="C5" s="71"/>
      <c r="D5" s="20">
        <v>46980.367399999996</v>
      </c>
      <c r="E5" s="20">
        <v>54368.965120000001</v>
      </c>
    </row>
    <row r="6" spans="1:5" x14ac:dyDescent="0.3">
      <c r="A6" s="3" t="s">
        <v>6</v>
      </c>
      <c r="B6" s="68" t="s">
        <v>82</v>
      </c>
      <c r="C6" s="69"/>
      <c r="D6" s="20">
        <v>531.47103000000004</v>
      </c>
      <c r="E6" s="20">
        <v>46.724969999999999</v>
      </c>
    </row>
    <row r="7" spans="1:5" x14ac:dyDescent="0.3">
      <c r="A7" s="5" t="s">
        <v>83</v>
      </c>
      <c r="B7" s="66" t="s">
        <v>84</v>
      </c>
      <c r="C7" s="67"/>
      <c r="D7" s="20">
        <v>0</v>
      </c>
      <c r="E7" s="20">
        <v>0</v>
      </c>
    </row>
    <row r="8" spans="1:5" x14ac:dyDescent="0.3">
      <c r="A8" s="5" t="s">
        <v>85</v>
      </c>
      <c r="B8" s="66" t="s">
        <v>86</v>
      </c>
      <c r="C8" s="67"/>
      <c r="D8" s="20">
        <v>0</v>
      </c>
      <c r="E8" s="20">
        <v>0</v>
      </c>
    </row>
    <row r="9" spans="1:5" x14ac:dyDescent="0.3">
      <c r="A9" s="5" t="s">
        <v>87</v>
      </c>
      <c r="B9" s="66" t="s">
        <v>88</v>
      </c>
      <c r="C9" s="67"/>
      <c r="D9" s="20">
        <v>24.300210000000021</v>
      </c>
      <c r="E9" s="20">
        <v>46.724969999999999</v>
      </c>
    </row>
    <row r="10" spans="1:5" x14ac:dyDescent="0.3">
      <c r="A10" s="5" t="s">
        <v>89</v>
      </c>
      <c r="B10" s="66" t="s">
        <v>90</v>
      </c>
      <c r="C10" s="67"/>
      <c r="D10" s="20">
        <v>507.17081999999999</v>
      </c>
      <c r="E10" s="20">
        <v>0</v>
      </c>
    </row>
    <row r="11" spans="1:5" x14ac:dyDescent="0.3">
      <c r="A11" s="3" t="s">
        <v>8</v>
      </c>
      <c r="B11" s="68" t="s">
        <v>91</v>
      </c>
      <c r="C11" s="69"/>
      <c r="D11" s="20">
        <v>303.18468000000001</v>
      </c>
      <c r="E11" s="20">
        <v>401.35823999999997</v>
      </c>
    </row>
    <row r="12" spans="1:5" x14ac:dyDescent="0.3">
      <c r="A12" s="5" t="s">
        <v>83</v>
      </c>
      <c r="B12" s="66" t="s">
        <v>92</v>
      </c>
      <c r="C12" s="67"/>
      <c r="D12" s="21">
        <v>303.18468000000001</v>
      </c>
      <c r="E12" s="21">
        <v>401.35823999999997</v>
      </c>
    </row>
    <row r="13" spans="1:5" x14ac:dyDescent="0.3">
      <c r="A13" s="5"/>
      <c r="B13" s="5" t="s">
        <v>93</v>
      </c>
      <c r="C13" s="6" t="s">
        <v>94</v>
      </c>
      <c r="D13" s="21">
        <v>0</v>
      </c>
      <c r="E13" s="21">
        <v>0</v>
      </c>
    </row>
    <row r="14" spans="1:5" x14ac:dyDescent="0.3">
      <c r="A14" s="5"/>
      <c r="B14" s="5" t="s">
        <v>95</v>
      </c>
      <c r="C14" s="6" t="s">
        <v>96</v>
      </c>
      <c r="D14" s="21">
        <v>0</v>
      </c>
      <c r="E14" s="21">
        <v>0</v>
      </c>
    </row>
    <row r="15" spans="1:5" x14ac:dyDescent="0.3">
      <c r="A15" s="5"/>
      <c r="B15" s="5" t="s">
        <v>97</v>
      </c>
      <c r="C15" s="6" t="s">
        <v>98</v>
      </c>
      <c r="D15" s="21">
        <v>37.514940000000003</v>
      </c>
      <c r="E15" s="21">
        <v>37.541500000000006</v>
      </c>
    </row>
    <row r="16" spans="1:5" x14ac:dyDescent="0.3">
      <c r="A16" s="5"/>
      <c r="B16" s="5" t="s">
        <v>99</v>
      </c>
      <c r="C16" s="6" t="s">
        <v>100</v>
      </c>
      <c r="D16" s="21">
        <v>265.66973999999999</v>
      </c>
      <c r="E16" s="21">
        <v>363.81673999999998</v>
      </c>
    </row>
    <row r="17" spans="1:10" x14ac:dyDescent="0.3">
      <c r="A17" s="5"/>
      <c r="B17" s="5" t="s">
        <v>101</v>
      </c>
      <c r="C17" s="6" t="s">
        <v>102</v>
      </c>
      <c r="D17" s="21">
        <v>0</v>
      </c>
      <c r="E17" s="21">
        <v>0</v>
      </c>
    </row>
    <row r="18" spans="1:10" x14ac:dyDescent="0.3">
      <c r="A18" s="5" t="s">
        <v>85</v>
      </c>
      <c r="B18" s="66" t="s">
        <v>103</v>
      </c>
      <c r="C18" s="67"/>
      <c r="D18" s="21">
        <v>0</v>
      </c>
      <c r="E18" s="21">
        <v>0</v>
      </c>
    </row>
    <row r="19" spans="1:10" x14ac:dyDescent="0.3">
      <c r="A19" s="5" t="s">
        <v>87</v>
      </c>
      <c r="B19" s="66" t="s">
        <v>104</v>
      </c>
      <c r="C19" s="67"/>
      <c r="D19" s="21">
        <v>0</v>
      </c>
      <c r="E19" s="21">
        <v>0</v>
      </c>
    </row>
    <row r="20" spans="1:10" x14ac:dyDescent="0.3">
      <c r="A20" s="3" t="s">
        <v>10</v>
      </c>
      <c r="B20" s="68" t="s">
        <v>105</v>
      </c>
      <c r="C20" s="69"/>
      <c r="D20" s="20">
        <v>102.7988</v>
      </c>
      <c r="E20" s="20">
        <v>102.78880000000001</v>
      </c>
    </row>
    <row r="21" spans="1:10" x14ac:dyDescent="0.3">
      <c r="A21" s="5" t="s">
        <v>83</v>
      </c>
      <c r="B21" s="66" t="s">
        <v>106</v>
      </c>
      <c r="C21" s="67"/>
      <c r="D21" s="20">
        <v>0</v>
      </c>
      <c r="E21" s="20">
        <v>0</v>
      </c>
    </row>
    <row r="22" spans="1:10" ht="22.5" customHeight="1" x14ac:dyDescent="0.3">
      <c r="A22" s="5" t="s">
        <v>85</v>
      </c>
      <c r="B22" s="66" t="s">
        <v>107</v>
      </c>
      <c r="C22" s="67"/>
      <c r="D22" s="20">
        <v>0</v>
      </c>
      <c r="E22" s="20">
        <v>0</v>
      </c>
    </row>
    <row r="23" spans="1:10" x14ac:dyDescent="0.3">
      <c r="A23" s="5" t="s">
        <v>85</v>
      </c>
      <c r="B23" s="66" t="s">
        <v>108</v>
      </c>
      <c r="C23" s="67"/>
      <c r="D23" s="21">
        <v>102.7988</v>
      </c>
      <c r="E23" s="21">
        <v>102.78880000000001</v>
      </c>
      <c r="G23" s="31"/>
      <c r="H23" s="31"/>
      <c r="I23" s="31"/>
      <c r="J23" s="31"/>
    </row>
    <row r="24" spans="1:10" x14ac:dyDescent="0.3">
      <c r="A24" s="3" t="s">
        <v>12</v>
      </c>
      <c r="B24" s="68" t="s">
        <v>109</v>
      </c>
      <c r="C24" s="69"/>
      <c r="D24" s="20">
        <v>46042.91289</v>
      </c>
      <c r="E24" s="20">
        <v>53818.093110000002</v>
      </c>
      <c r="G24" s="31"/>
      <c r="H24" s="89" t="s">
        <v>461</v>
      </c>
      <c r="I24" s="89" t="s">
        <v>459</v>
      </c>
      <c r="J24" s="89" t="s">
        <v>460</v>
      </c>
    </row>
    <row r="25" spans="1:10" x14ac:dyDescent="0.3">
      <c r="A25" s="5" t="s">
        <v>83</v>
      </c>
      <c r="B25" s="66" t="s">
        <v>110</v>
      </c>
      <c r="C25" s="67"/>
      <c r="D25" s="21">
        <v>46037.91289</v>
      </c>
      <c r="E25" s="21">
        <v>53818.093110000002</v>
      </c>
      <c r="G25" s="31" t="s">
        <v>457</v>
      </c>
      <c r="H25" s="87">
        <v>80270738.86999999</v>
      </c>
      <c r="I25" s="87">
        <v>78469636.75</v>
      </c>
      <c r="J25" s="87">
        <v>75212955.579999998</v>
      </c>
    </row>
    <row r="26" spans="1:10" x14ac:dyDescent="0.3">
      <c r="A26" s="5" t="s">
        <v>85</v>
      </c>
      <c r="B26" s="66" t="s">
        <v>82</v>
      </c>
      <c r="C26" s="67"/>
      <c r="D26" s="20">
        <v>0</v>
      </c>
      <c r="E26" s="20">
        <v>0</v>
      </c>
      <c r="G26" s="31" t="s">
        <v>458</v>
      </c>
      <c r="H26" s="87">
        <v>30238236.800000001</v>
      </c>
      <c r="I26" s="87">
        <v>32431723.859999999</v>
      </c>
      <c r="J26" s="87">
        <v>21394862.469999999</v>
      </c>
    </row>
    <row r="27" spans="1:10" x14ac:dyDescent="0.3">
      <c r="A27" s="5" t="s">
        <v>87</v>
      </c>
      <c r="B27" s="66" t="s">
        <v>111</v>
      </c>
      <c r="C27" s="67"/>
      <c r="D27" s="20">
        <v>5</v>
      </c>
      <c r="E27" s="20">
        <v>0</v>
      </c>
      <c r="G27" s="31"/>
      <c r="H27" s="88">
        <f>H25-H26</f>
        <v>50032502.069999993</v>
      </c>
      <c r="I27" s="88">
        <f>I25-I26</f>
        <v>46037912.890000001</v>
      </c>
      <c r="J27" s="88">
        <f>J25-J26</f>
        <v>53818093.109999999</v>
      </c>
    </row>
    <row r="28" spans="1:10" ht="20.25" customHeight="1" x14ac:dyDescent="0.3">
      <c r="A28" s="5"/>
      <c r="B28" s="66" t="s">
        <v>112</v>
      </c>
      <c r="C28" s="67"/>
      <c r="D28" s="20">
        <v>5</v>
      </c>
      <c r="E28" s="20">
        <v>0</v>
      </c>
    </row>
    <row r="29" spans="1:10" ht="20.25" customHeight="1" x14ac:dyDescent="0.3">
      <c r="A29" s="5"/>
      <c r="B29" s="5" t="s">
        <v>5</v>
      </c>
      <c r="C29" s="6" t="s">
        <v>113</v>
      </c>
      <c r="D29" s="20">
        <v>5</v>
      </c>
      <c r="E29" s="20">
        <v>0</v>
      </c>
    </row>
    <row r="30" spans="1:10" ht="20.25" customHeight="1" x14ac:dyDescent="0.3">
      <c r="A30" s="5"/>
      <c r="B30" s="5" t="s">
        <v>5</v>
      </c>
      <c r="C30" s="6" t="s">
        <v>114</v>
      </c>
      <c r="D30" s="20">
        <v>0</v>
      </c>
      <c r="E30" s="20">
        <v>0</v>
      </c>
    </row>
    <row r="31" spans="1:10" ht="20.25" customHeight="1" x14ac:dyDescent="0.3">
      <c r="A31" s="5"/>
      <c r="B31" s="5" t="s">
        <v>5</v>
      </c>
      <c r="C31" s="6" t="s">
        <v>115</v>
      </c>
      <c r="D31" s="20">
        <v>0</v>
      </c>
      <c r="E31" s="20">
        <v>0</v>
      </c>
    </row>
    <row r="32" spans="1:10" ht="20.25" customHeight="1" x14ac:dyDescent="0.3">
      <c r="A32" s="5"/>
      <c r="B32" s="5" t="s">
        <v>5</v>
      </c>
      <c r="C32" s="6" t="s">
        <v>116</v>
      </c>
      <c r="D32" s="20">
        <v>0</v>
      </c>
      <c r="E32" s="20">
        <v>0</v>
      </c>
    </row>
    <row r="33" spans="1:5" ht="19.5" customHeight="1" x14ac:dyDescent="0.3">
      <c r="A33" s="5"/>
      <c r="B33" s="66" t="s">
        <v>117</v>
      </c>
      <c r="C33" s="67"/>
      <c r="D33" s="20">
        <v>0</v>
      </c>
      <c r="E33" s="20">
        <v>0</v>
      </c>
    </row>
    <row r="34" spans="1:5" ht="19.5" customHeight="1" x14ac:dyDescent="0.3">
      <c r="A34" s="5"/>
      <c r="B34" s="5" t="s">
        <v>5</v>
      </c>
      <c r="C34" s="6" t="s">
        <v>113</v>
      </c>
      <c r="D34" s="20">
        <v>0</v>
      </c>
      <c r="E34" s="20">
        <v>0</v>
      </c>
    </row>
    <row r="35" spans="1:5" ht="19.5" customHeight="1" x14ac:dyDescent="0.3">
      <c r="A35" s="5"/>
      <c r="B35" s="5" t="s">
        <v>5</v>
      </c>
      <c r="C35" s="6" t="s">
        <v>114</v>
      </c>
      <c r="D35" s="20">
        <v>0</v>
      </c>
      <c r="E35" s="20">
        <v>0</v>
      </c>
    </row>
    <row r="36" spans="1:5" ht="19.5" customHeight="1" x14ac:dyDescent="0.3">
      <c r="A36" s="5"/>
      <c r="B36" s="5" t="s">
        <v>5</v>
      </c>
      <c r="C36" s="6" t="s">
        <v>115</v>
      </c>
      <c r="D36" s="20">
        <v>0</v>
      </c>
      <c r="E36" s="20">
        <v>0</v>
      </c>
    </row>
    <row r="37" spans="1:5" ht="19.5" customHeight="1" x14ac:dyDescent="0.3">
      <c r="A37" s="5"/>
      <c r="B37" s="5" t="s">
        <v>5</v>
      </c>
      <c r="C37" s="6" t="s">
        <v>116</v>
      </c>
      <c r="D37" s="20">
        <v>0</v>
      </c>
      <c r="E37" s="20">
        <v>0</v>
      </c>
    </row>
    <row r="38" spans="1:5" x14ac:dyDescent="0.3">
      <c r="A38" s="5"/>
      <c r="B38" s="66" t="s">
        <v>118</v>
      </c>
      <c r="C38" s="67"/>
      <c r="D38" s="20">
        <v>0</v>
      </c>
      <c r="E38" s="20">
        <v>0</v>
      </c>
    </row>
    <row r="39" spans="1:5" x14ac:dyDescent="0.3">
      <c r="A39" s="5"/>
      <c r="B39" s="5" t="s">
        <v>5</v>
      </c>
      <c r="C39" s="6" t="s">
        <v>113</v>
      </c>
      <c r="D39" s="20">
        <v>0</v>
      </c>
      <c r="E39" s="20">
        <v>0</v>
      </c>
    </row>
    <row r="40" spans="1:5" x14ac:dyDescent="0.3">
      <c r="A40" s="5"/>
      <c r="B40" s="5" t="s">
        <v>5</v>
      </c>
      <c r="C40" s="6" t="s">
        <v>114</v>
      </c>
      <c r="D40" s="20">
        <v>0</v>
      </c>
      <c r="E40" s="20">
        <v>0</v>
      </c>
    </row>
    <row r="41" spans="1:5" x14ac:dyDescent="0.3">
      <c r="A41" s="5"/>
      <c r="B41" s="5" t="s">
        <v>5</v>
      </c>
      <c r="C41" s="6" t="s">
        <v>115</v>
      </c>
      <c r="D41" s="20">
        <v>0</v>
      </c>
      <c r="E41" s="20">
        <v>0</v>
      </c>
    </row>
    <row r="42" spans="1:5" x14ac:dyDescent="0.3">
      <c r="A42" s="5"/>
      <c r="B42" s="5" t="s">
        <v>5</v>
      </c>
      <c r="C42" s="6" t="s">
        <v>116</v>
      </c>
      <c r="D42" s="20">
        <v>0</v>
      </c>
      <c r="E42" s="20">
        <v>0</v>
      </c>
    </row>
    <row r="43" spans="1:5" x14ac:dyDescent="0.3">
      <c r="A43" s="5" t="s">
        <v>89</v>
      </c>
      <c r="B43" s="66" t="s">
        <v>119</v>
      </c>
      <c r="C43" s="67"/>
      <c r="D43" s="20">
        <v>0</v>
      </c>
      <c r="E43" s="20">
        <v>0</v>
      </c>
    </row>
    <row r="44" spans="1:5" ht="20.25" customHeight="1" x14ac:dyDescent="0.3">
      <c r="A44" s="3" t="s">
        <v>14</v>
      </c>
      <c r="B44" s="68" t="s">
        <v>120</v>
      </c>
      <c r="C44" s="69"/>
      <c r="D44" s="20">
        <v>0</v>
      </c>
      <c r="E44" s="20">
        <v>0</v>
      </c>
    </row>
    <row r="45" spans="1:5" x14ac:dyDescent="0.3">
      <c r="A45" s="5" t="s">
        <v>83</v>
      </c>
      <c r="B45" s="66" t="s">
        <v>121</v>
      </c>
      <c r="C45" s="67"/>
      <c r="D45" s="20">
        <v>0</v>
      </c>
      <c r="E45" s="20">
        <v>0</v>
      </c>
    </row>
    <row r="46" spans="1:5" x14ac:dyDescent="0.3">
      <c r="A46" s="5" t="s">
        <v>85</v>
      </c>
      <c r="B46" s="66" t="s">
        <v>122</v>
      </c>
      <c r="C46" s="67"/>
      <c r="D46" s="20">
        <v>0</v>
      </c>
      <c r="E46" s="20">
        <v>0</v>
      </c>
    </row>
    <row r="47" spans="1:5" x14ac:dyDescent="0.3">
      <c r="A47" s="3" t="s">
        <v>20</v>
      </c>
      <c r="B47" s="68" t="s">
        <v>123</v>
      </c>
      <c r="C47" s="69"/>
      <c r="D47" s="20">
        <v>358.32031999999992</v>
      </c>
      <c r="E47" s="20">
        <v>510.43987000000004</v>
      </c>
    </row>
    <row r="48" spans="1:5" x14ac:dyDescent="0.3">
      <c r="A48" s="3" t="s">
        <v>6</v>
      </c>
      <c r="B48" s="68" t="s">
        <v>124</v>
      </c>
      <c r="C48" s="69"/>
      <c r="D48" s="20">
        <v>0</v>
      </c>
      <c r="E48" s="20">
        <v>0</v>
      </c>
    </row>
    <row r="49" spans="1:5" x14ac:dyDescent="0.3">
      <c r="A49" s="5" t="s">
        <v>83</v>
      </c>
      <c r="B49" s="66" t="s">
        <v>125</v>
      </c>
      <c r="C49" s="67"/>
      <c r="D49" s="20">
        <v>0</v>
      </c>
      <c r="E49" s="20">
        <v>0</v>
      </c>
    </row>
    <row r="50" spans="1:5" x14ac:dyDescent="0.3">
      <c r="A50" s="5" t="s">
        <v>85</v>
      </c>
      <c r="B50" s="66" t="s">
        <v>126</v>
      </c>
      <c r="C50" s="67"/>
      <c r="D50" s="20">
        <v>0</v>
      </c>
      <c r="E50" s="20">
        <v>0</v>
      </c>
    </row>
    <row r="51" spans="1:5" x14ac:dyDescent="0.3">
      <c r="A51" s="5" t="s">
        <v>87</v>
      </c>
      <c r="B51" s="66" t="s">
        <v>127</v>
      </c>
      <c r="C51" s="67"/>
      <c r="D51" s="20">
        <v>0</v>
      </c>
      <c r="E51" s="20">
        <v>0</v>
      </c>
    </row>
    <row r="52" spans="1:5" x14ac:dyDescent="0.3">
      <c r="A52" s="5" t="s">
        <v>89</v>
      </c>
      <c r="B52" s="66" t="s">
        <v>128</v>
      </c>
      <c r="C52" s="67"/>
      <c r="D52" s="20">
        <v>0</v>
      </c>
      <c r="E52" s="20">
        <v>0</v>
      </c>
    </row>
    <row r="53" spans="1:5" x14ac:dyDescent="0.3">
      <c r="A53" s="5" t="s">
        <v>129</v>
      </c>
      <c r="B53" s="66" t="s">
        <v>130</v>
      </c>
      <c r="C53" s="67"/>
      <c r="D53" s="20">
        <v>0</v>
      </c>
      <c r="E53" s="20">
        <v>0</v>
      </c>
    </row>
    <row r="54" spans="1:5" x14ac:dyDescent="0.3">
      <c r="A54" s="3" t="s">
        <v>8</v>
      </c>
      <c r="B54" s="68" t="s">
        <v>131</v>
      </c>
      <c r="C54" s="69"/>
      <c r="D54" s="20">
        <v>79.56832</v>
      </c>
      <c r="E54" s="20">
        <v>116.69942000000002</v>
      </c>
    </row>
    <row r="55" spans="1:5" x14ac:dyDescent="0.3">
      <c r="A55" s="5" t="s">
        <v>83</v>
      </c>
      <c r="B55" s="66" t="s">
        <v>132</v>
      </c>
      <c r="C55" s="67"/>
      <c r="D55" s="20">
        <v>6.3083200000000001</v>
      </c>
      <c r="E55" s="20">
        <v>0</v>
      </c>
    </row>
    <row r="56" spans="1:5" x14ac:dyDescent="0.3">
      <c r="A56" s="5"/>
      <c r="B56" s="5" t="s">
        <v>93</v>
      </c>
      <c r="C56" s="6" t="s">
        <v>133</v>
      </c>
      <c r="D56" s="20">
        <v>6.3083200000000001</v>
      </c>
      <c r="E56" s="20">
        <v>0</v>
      </c>
    </row>
    <row r="57" spans="1:5" x14ac:dyDescent="0.3">
      <c r="A57" s="5"/>
      <c r="B57" s="5"/>
      <c r="C57" s="6" t="s">
        <v>134</v>
      </c>
      <c r="D57" s="20">
        <v>6.3083200000000001</v>
      </c>
      <c r="E57" s="20">
        <v>0</v>
      </c>
    </row>
    <row r="58" spans="1:5" x14ac:dyDescent="0.3">
      <c r="A58" s="5"/>
      <c r="B58" s="5"/>
      <c r="C58" s="6" t="s">
        <v>135</v>
      </c>
      <c r="D58" s="20">
        <v>0</v>
      </c>
      <c r="E58" s="20">
        <v>0</v>
      </c>
    </row>
    <row r="59" spans="1:5" x14ac:dyDescent="0.3">
      <c r="A59" s="5"/>
      <c r="B59" s="5" t="s">
        <v>95</v>
      </c>
      <c r="C59" s="6" t="s">
        <v>136</v>
      </c>
      <c r="D59" s="20">
        <v>0</v>
      </c>
      <c r="E59" s="20">
        <v>0</v>
      </c>
    </row>
    <row r="60" spans="1:5" ht="22.5" customHeight="1" x14ac:dyDescent="0.3">
      <c r="A60" s="5" t="s">
        <v>85</v>
      </c>
      <c r="B60" s="66" t="s">
        <v>137</v>
      </c>
      <c r="C60" s="67"/>
      <c r="D60" s="20">
        <v>0</v>
      </c>
      <c r="E60" s="20">
        <v>0</v>
      </c>
    </row>
    <row r="61" spans="1:5" x14ac:dyDescent="0.3">
      <c r="A61" s="5"/>
      <c r="B61" s="5" t="s">
        <v>93</v>
      </c>
      <c r="C61" s="6" t="s">
        <v>133</v>
      </c>
      <c r="D61" s="20">
        <v>0</v>
      </c>
      <c r="E61" s="20">
        <v>0</v>
      </c>
    </row>
    <row r="62" spans="1:5" x14ac:dyDescent="0.3">
      <c r="A62" s="5"/>
      <c r="B62" s="5"/>
      <c r="C62" s="6" t="s">
        <v>134</v>
      </c>
      <c r="D62" s="20">
        <v>0</v>
      </c>
      <c r="E62" s="20">
        <v>0</v>
      </c>
    </row>
    <row r="63" spans="1:5" x14ac:dyDescent="0.3">
      <c r="A63" s="5"/>
      <c r="B63" s="5"/>
      <c r="C63" s="6" t="s">
        <v>135</v>
      </c>
      <c r="D63" s="20">
        <v>0</v>
      </c>
      <c r="E63" s="20">
        <v>0</v>
      </c>
    </row>
    <row r="64" spans="1:5" x14ac:dyDescent="0.3">
      <c r="A64" s="5"/>
      <c r="B64" s="5" t="s">
        <v>95</v>
      </c>
      <c r="C64" s="6" t="s">
        <v>136</v>
      </c>
      <c r="D64" s="20">
        <v>0</v>
      </c>
      <c r="E64" s="20">
        <v>0</v>
      </c>
    </row>
    <row r="65" spans="1:5" x14ac:dyDescent="0.3">
      <c r="A65" s="5" t="s">
        <v>87</v>
      </c>
      <c r="B65" s="5"/>
      <c r="C65" s="6" t="s">
        <v>138</v>
      </c>
      <c r="D65" s="21">
        <v>73.260000000000019</v>
      </c>
      <c r="E65" s="21">
        <v>116.69942000000002</v>
      </c>
    </row>
    <row r="66" spans="1:5" x14ac:dyDescent="0.3">
      <c r="A66" s="5"/>
      <c r="B66" s="5" t="s">
        <v>93</v>
      </c>
      <c r="C66" s="6" t="s">
        <v>133</v>
      </c>
      <c r="D66" s="21">
        <v>7.8300000000000002E-3</v>
      </c>
      <c r="E66" s="21">
        <v>0</v>
      </c>
    </row>
    <row r="67" spans="1:5" x14ac:dyDescent="0.3">
      <c r="A67" s="5"/>
      <c r="B67" s="5"/>
      <c r="C67" s="6" t="s">
        <v>134</v>
      </c>
      <c r="D67" s="21">
        <v>7.8300000000000002E-3</v>
      </c>
      <c r="E67" s="21">
        <v>0</v>
      </c>
    </row>
    <row r="68" spans="1:5" x14ac:dyDescent="0.3">
      <c r="A68" s="5"/>
      <c r="B68" s="5"/>
      <c r="C68" s="6" t="s">
        <v>135</v>
      </c>
      <c r="D68" s="21">
        <v>0</v>
      </c>
      <c r="E68" s="21">
        <v>0</v>
      </c>
    </row>
    <row r="69" spans="1:5" ht="20.399999999999999" x14ac:dyDescent="0.3">
      <c r="A69" s="5"/>
      <c r="B69" s="5" t="s">
        <v>95</v>
      </c>
      <c r="C69" s="6" t="s">
        <v>139</v>
      </c>
      <c r="D69" s="21">
        <v>15.730259999999999</v>
      </c>
      <c r="E69" s="21">
        <v>13.32447</v>
      </c>
    </row>
    <row r="70" spans="1:5" x14ac:dyDescent="0.3">
      <c r="A70" s="5"/>
      <c r="B70" s="5" t="s">
        <v>97</v>
      </c>
      <c r="C70" s="6" t="s">
        <v>136</v>
      </c>
      <c r="D70" s="21">
        <v>57.521910000000013</v>
      </c>
      <c r="E70" s="21">
        <v>103.37495000000001</v>
      </c>
    </row>
    <row r="71" spans="1:5" x14ac:dyDescent="0.3">
      <c r="A71" s="5"/>
      <c r="B71" s="5" t="s">
        <v>99</v>
      </c>
      <c r="C71" s="6" t="s">
        <v>140</v>
      </c>
      <c r="D71" s="21">
        <v>0</v>
      </c>
      <c r="E71" s="21">
        <v>0</v>
      </c>
    </row>
    <row r="72" spans="1:5" x14ac:dyDescent="0.3">
      <c r="A72" s="3" t="s">
        <v>10</v>
      </c>
      <c r="B72" s="68" t="s">
        <v>141</v>
      </c>
      <c r="C72" s="69"/>
      <c r="D72" s="20">
        <v>210.12677999999997</v>
      </c>
      <c r="E72" s="20">
        <v>347.08390000000003</v>
      </c>
    </row>
    <row r="73" spans="1:5" x14ac:dyDescent="0.3">
      <c r="A73" s="5" t="s">
        <v>83</v>
      </c>
      <c r="B73" s="66" t="s">
        <v>142</v>
      </c>
      <c r="C73" s="67"/>
      <c r="D73" s="21">
        <v>210.12677999999997</v>
      </c>
      <c r="E73" s="21">
        <v>347.08390000000003</v>
      </c>
    </row>
    <row r="74" spans="1:5" x14ac:dyDescent="0.3">
      <c r="A74" s="5"/>
      <c r="B74" s="5" t="s">
        <v>93</v>
      </c>
      <c r="C74" s="6" t="s">
        <v>143</v>
      </c>
      <c r="D74" s="21">
        <v>111.09314999999999</v>
      </c>
      <c r="E74" s="21">
        <v>0</v>
      </c>
    </row>
    <row r="75" spans="1:5" x14ac:dyDescent="0.3">
      <c r="A75" s="5"/>
      <c r="B75" s="5"/>
      <c r="C75" s="6" t="s">
        <v>144</v>
      </c>
      <c r="D75" s="21">
        <v>0</v>
      </c>
      <c r="E75" s="21">
        <v>0</v>
      </c>
    </row>
    <row r="76" spans="1:5" x14ac:dyDescent="0.3">
      <c r="A76" s="5"/>
      <c r="B76" s="5"/>
      <c r="C76" s="6" t="s">
        <v>145</v>
      </c>
      <c r="D76" s="21">
        <v>0</v>
      </c>
      <c r="E76" s="21">
        <v>0</v>
      </c>
    </row>
    <row r="77" spans="1:5" x14ac:dyDescent="0.3">
      <c r="A77" s="5"/>
      <c r="B77" s="5"/>
      <c r="C77" s="6" t="s">
        <v>146</v>
      </c>
      <c r="D77" s="21">
        <v>111.09314999999999</v>
      </c>
      <c r="E77" s="21">
        <v>0</v>
      </c>
    </row>
    <row r="78" spans="1:5" x14ac:dyDescent="0.3">
      <c r="A78" s="5"/>
      <c r="B78" s="5"/>
      <c r="C78" s="6" t="s">
        <v>147</v>
      </c>
      <c r="D78" s="21">
        <v>0</v>
      </c>
      <c r="E78" s="21">
        <v>0</v>
      </c>
    </row>
    <row r="79" spans="1:5" x14ac:dyDescent="0.3">
      <c r="A79" s="5"/>
      <c r="B79" s="5" t="s">
        <v>95</v>
      </c>
      <c r="C79" s="6" t="s">
        <v>148</v>
      </c>
      <c r="D79" s="21">
        <v>9.4872000000000014</v>
      </c>
      <c r="E79" s="21">
        <v>9.4872000000000014</v>
      </c>
    </row>
    <row r="80" spans="1:5" x14ac:dyDescent="0.3">
      <c r="A80" s="5"/>
      <c r="B80" s="5"/>
      <c r="C80" s="6" t="s">
        <v>144</v>
      </c>
      <c r="D80" s="21">
        <v>0</v>
      </c>
      <c r="E80" s="21">
        <v>0</v>
      </c>
    </row>
    <row r="81" spans="1:5" x14ac:dyDescent="0.3">
      <c r="A81" s="5"/>
      <c r="B81" s="5"/>
      <c r="C81" s="6" t="s">
        <v>145</v>
      </c>
      <c r="D81" s="21">
        <v>0</v>
      </c>
      <c r="E81" s="21">
        <v>0</v>
      </c>
    </row>
    <row r="82" spans="1:5" x14ac:dyDescent="0.3">
      <c r="A82" s="5"/>
      <c r="B82" s="5"/>
      <c r="C82" s="6" t="s">
        <v>146</v>
      </c>
      <c r="D82" s="21">
        <v>9.4872000000000014</v>
      </c>
      <c r="E82" s="21">
        <v>9.4872000000000014</v>
      </c>
    </row>
    <row r="83" spans="1:5" x14ac:dyDescent="0.3">
      <c r="A83" s="5"/>
      <c r="B83" s="5"/>
      <c r="C83" s="6" t="s">
        <v>147</v>
      </c>
      <c r="D83" s="21">
        <v>0</v>
      </c>
      <c r="E83" s="21">
        <v>0</v>
      </c>
    </row>
    <row r="84" spans="1:5" x14ac:dyDescent="0.3">
      <c r="A84" s="5"/>
      <c r="B84" s="5" t="s">
        <v>97</v>
      </c>
      <c r="C84" s="6" t="s">
        <v>149</v>
      </c>
      <c r="D84" s="21">
        <v>89.546429999999987</v>
      </c>
      <c r="E84" s="21">
        <v>337.5967</v>
      </c>
    </row>
    <row r="85" spans="1:5" x14ac:dyDescent="0.3">
      <c r="A85" s="5"/>
      <c r="B85" s="5"/>
      <c r="C85" s="6" t="s">
        <v>150</v>
      </c>
      <c r="D85" s="21">
        <v>89.546429999999987</v>
      </c>
      <c r="E85" s="21">
        <v>337.5967</v>
      </c>
    </row>
    <row r="86" spans="1:5" x14ac:dyDescent="0.3">
      <c r="A86" s="5"/>
      <c r="B86" s="5"/>
      <c r="C86" s="6" t="s">
        <v>151</v>
      </c>
      <c r="D86" s="21">
        <v>0</v>
      </c>
      <c r="E86" s="21">
        <v>0</v>
      </c>
    </row>
    <row r="87" spans="1:5" x14ac:dyDescent="0.3">
      <c r="A87" s="5"/>
      <c r="B87" s="5"/>
      <c r="C87" s="6" t="s">
        <v>152</v>
      </c>
      <c r="D87" s="21">
        <v>0</v>
      </c>
      <c r="E87" s="21">
        <v>0</v>
      </c>
    </row>
    <row r="88" spans="1:5" x14ac:dyDescent="0.3">
      <c r="A88" s="5" t="s">
        <v>85</v>
      </c>
      <c r="B88" s="66" t="s">
        <v>153</v>
      </c>
      <c r="C88" s="67"/>
      <c r="D88" s="21">
        <v>0</v>
      </c>
      <c r="E88" s="21">
        <v>0</v>
      </c>
    </row>
    <row r="89" spans="1:5" x14ac:dyDescent="0.3">
      <c r="A89" s="3" t="s">
        <v>12</v>
      </c>
      <c r="B89" s="68" t="s">
        <v>154</v>
      </c>
      <c r="C89" s="68"/>
      <c r="D89" s="23">
        <v>68.625219999999999</v>
      </c>
      <c r="E89" s="20">
        <v>46.656550000000003</v>
      </c>
    </row>
    <row r="90" spans="1:5" x14ac:dyDescent="0.3">
      <c r="A90" s="3" t="s">
        <v>41</v>
      </c>
      <c r="B90" s="72" t="s">
        <v>155</v>
      </c>
      <c r="C90" s="73"/>
      <c r="D90" s="20">
        <v>0</v>
      </c>
      <c r="E90" s="20">
        <v>0</v>
      </c>
    </row>
    <row r="91" spans="1:5" ht="15" thickBot="1" x14ac:dyDescent="0.35">
      <c r="A91" s="12" t="s">
        <v>43</v>
      </c>
      <c r="B91" s="74" t="s">
        <v>156</v>
      </c>
      <c r="C91" s="75"/>
      <c r="D91" s="24">
        <v>0</v>
      </c>
      <c r="E91" s="24">
        <v>0</v>
      </c>
    </row>
    <row r="92" spans="1:5" ht="15" thickBot="1" x14ac:dyDescent="0.35">
      <c r="A92" s="65" t="s">
        <v>157</v>
      </c>
      <c r="B92" s="65"/>
      <c r="C92" s="65"/>
      <c r="D92" s="22">
        <v>47338.687720000002</v>
      </c>
      <c r="E92" s="22">
        <v>54879.404989999995</v>
      </c>
    </row>
    <row r="94" spans="1:5" ht="15" thickBot="1" x14ac:dyDescent="0.35"/>
    <row r="95" spans="1:5" ht="15" thickBot="1" x14ac:dyDescent="0.35">
      <c r="A95" s="76" t="s">
        <v>158</v>
      </c>
      <c r="B95" s="76"/>
      <c r="C95" s="76"/>
      <c r="D95" s="11">
        <v>45199</v>
      </c>
      <c r="E95" s="11">
        <v>44834</v>
      </c>
    </row>
    <row r="96" spans="1:5" x14ac:dyDescent="0.3">
      <c r="A96" s="3" t="s">
        <v>2</v>
      </c>
      <c r="B96" s="70" t="s">
        <v>159</v>
      </c>
      <c r="C96" s="71"/>
      <c r="D96" s="25">
        <v>4915.0077200000014</v>
      </c>
      <c r="E96" s="25">
        <v>29624.565270000003</v>
      </c>
    </row>
    <row r="97" spans="1:5" x14ac:dyDescent="0.3">
      <c r="A97" s="3" t="s">
        <v>6</v>
      </c>
      <c r="B97" s="68" t="s">
        <v>160</v>
      </c>
      <c r="C97" s="69"/>
      <c r="D97" s="20">
        <v>1150</v>
      </c>
      <c r="E97" s="20">
        <v>1150</v>
      </c>
    </row>
    <row r="98" spans="1:5" x14ac:dyDescent="0.3">
      <c r="A98" s="3" t="s">
        <v>8</v>
      </c>
      <c r="B98" s="68" t="s">
        <v>161</v>
      </c>
      <c r="C98" s="69"/>
      <c r="D98" s="20">
        <v>47083.7762</v>
      </c>
      <c r="E98" s="20">
        <v>47083.7762</v>
      </c>
    </row>
    <row r="99" spans="1:5" ht="20.399999999999999" x14ac:dyDescent="0.3">
      <c r="A99" s="3"/>
      <c r="B99" s="3" t="s">
        <v>5</v>
      </c>
      <c r="C99" s="6" t="s">
        <v>162</v>
      </c>
      <c r="D99" s="21">
        <v>47083.7762</v>
      </c>
      <c r="E99" s="21">
        <v>47083.7762</v>
      </c>
    </row>
    <row r="100" spans="1:5" x14ac:dyDescent="0.3">
      <c r="A100" s="3" t="s">
        <v>10</v>
      </c>
      <c r="B100" s="68" t="s">
        <v>163</v>
      </c>
      <c r="C100" s="69"/>
      <c r="D100" s="20">
        <v>0</v>
      </c>
      <c r="E100" s="20">
        <v>0</v>
      </c>
    </row>
    <row r="101" spans="1:5" x14ac:dyDescent="0.3">
      <c r="A101" s="3"/>
      <c r="B101" s="3" t="s">
        <v>5</v>
      </c>
      <c r="C101" s="6" t="s">
        <v>164</v>
      </c>
      <c r="D101" s="20">
        <v>0</v>
      </c>
      <c r="E101" s="20">
        <v>0</v>
      </c>
    </row>
    <row r="102" spans="1:5" x14ac:dyDescent="0.3">
      <c r="A102" s="3" t="s">
        <v>12</v>
      </c>
      <c r="B102" s="68" t="s">
        <v>165</v>
      </c>
      <c r="C102" s="69"/>
      <c r="D102" s="20">
        <v>0</v>
      </c>
      <c r="E102" s="20">
        <v>0</v>
      </c>
    </row>
    <row r="103" spans="1:5" x14ac:dyDescent="0.3">
      <c r="A103" s="3"/>
      <c r="B103" s="3" t="s">
        <v>5</v>
      </c>
      <c r="C103" s="6" t="s">
        <v>166</v>
      </c>
      <c r="D103" s="20">
        <v>0</v>
      </c>
      <c r="E103" s="20">
        <v>0</v>
      </c>
    </row>
    <row r="104" spans="1:5" x14ac:dyDescent="0.3">
      <c r="A104" s="3" t="s">
        <v>14</v>
      </c>
      <c r="B104" s="68" t="s">
        <v>167</v>
      </c>
      <c r="C104" s="69"/>
      <c r="D104" s="20">
        <v>0</v>
      </c>
      <c r="E104" s="20">
        <v>0</v>
      </c>
    </row>
    <row r="105" spans="1:5" x14ac:dyDescent="0.3">
      <c r="A105" s="3" t="s">
        <v>16</v>
      </c>
      <c r="B105" s="68" t="s">
        <v>168</v>
      </c>
      <c r="C105" s="69"/>
      <c r="D105" s="20">
        <v>-38443.208859999999</v>
      </c>
      <c r="E105" s="20">
        <v>-19297.599730000002</v>
      </c>
    </row>
    <row r="106" spans="1:5" x14ac:dyDescent="0.3">
      <c r="A106" s="3" t="s">
        <v>18</v>
      </c>
      <c r="B106" s="68" t="s">
        <v>169</v>
      </c>
      <c r="C106" s="69"/>
      <c r="D106" s="20">
        <v>-4875.5596200000018</v>
      </c>
      <c r="E106" s="20">
        <v>688.38879999999926</v>
      </c>
    </row>
    <row r="107" spans="1:5" ht="19.5" customHeight="1" x14ac:dyDescent="0.3">
      <c r="A107" s="3" t="s">
        <v>31</v>
      </c>
      <c r="B107" s="68" t="s">
        <v>170</v>
      </c>
      <c r="C107" s="69"/>
      <c r="D107" s="20">
        <v>0</v>
      </c>
      <c r="E107" s="20">
        <v>0</v>
      </c>
    </row>
    <row r="108" spans="1:5" x14ac:dyDescent="0.3">
      <c r="A108" s="3" t="s">
        <v>20</v>
      </c>
      <c r="B108" s="68" t="s">
        <v>171</v>
      </c>
      <c r="C108" s="69"/>
      <c r="D108" s="20">
        <v>42423.68</v>
      </c>
      <c r="E108" s="20">
        <v>25254.83972</v>
      </c>
    </row>
    <row r="109" spans="1:5" x14ac:dyDescent="0.3">
      <c r="A109" s="3" t="s">
        <v>6</v>
      </c>
      <c r="B109" s="68" t="s">
        <v>172</v>
      </c>
      <c r="C109" s="69"/>
      <c r="D109" s="20">
        <v>413.25953999999996</v>
      </c>
      <c r="E109" s="20">
        <v>1591.7407900000001</v>
      </c>
    </row>
    <row r="110" spans="1:5" x14ac:dyDescent="0.3">
      <c r="A110" s="5" t="s">
        <v>83</v>
      </c>
      <c r="B110" s="66" t="s">
        <v>173</v>
      </c>
      <c r="C110" s="67"/>
      <c r="D110" s="21">
        <v>0</v>
      </c>
      <c r="E110" s="21">
        <v>0</v>
      </c>
    </row>
    <row r="111" spans="1:5" x14ac:dyDescent="0.3">
      <c r="A111" s="5" t="s">
        <v>85</v>
      </c>
      <c r="B111" s="66" t="s">
        <v>174</v>
      </c>
      <c r="C111" s="67"/>
      <c r="D111" s="21">
        <v>17.432740000000003</v>
      </c>
      <c r="E111" s="21">
        <v>28.38738</v>
      </c>
    </row>
    <row r="112" spans="1:5" x14ac:dyDescent="0.3">
      <c r="A112" s="5"/>
      <c r="B112" s="66" t="s">
        <v>175</v>
      </c>
      <c r="C112" s="67"/>
      <c r="D112" s="21">
        <v>0</v>
      </c>
      <c r="E112" s="21">
        <v>0</v>
      </c>
    </row>
    <row r="113" spans="1:5" x14ac:dyDescent="0.3">
      <c r="A113" s="5"/>
      <c r="B113" s="66" t="s">
        <v>176</v>
      </c>
      <c r="C113" s="67"/>
      <c r="D113" s="21">
        <v>17.432740000000003</v>
      </c>
      <c r="E113" s="21">
        <v>28.38738</v>
      </c>
    </row>
    <row r="114" spans="1:5" x14ac:dyDescent="0.3">
      <c r="A114" s="5" t="s">
        <v>87</v>
      </c>
      <c r="B114" s="66" t="s">
        <v>177</v>
      </c>
      <c r="C114" s="67"/>
      <c r="D114" s="21">
        <v>395.82679999999999</v>
      </c>
      <c r="E114" s="21">
        <v>1563.3534100000002</v>
      </c>
    </row>
    <row r="115" spans="1:5" x14ac:dyDescent="0.3">
      <c r="A115" s="5"/>
      <c r="B115" s="66" t="s">
        <v>178</v>
      </c>
      <c r="C115" s="67"/>
      <c r="D115" s="21">
        <v>0</v>
      </c>
      <c r="E115" s="21">
        <v>0</v>
      </c>
    </row>
    <row r="116" spans="1:5" x14ac:dyDescent="0.3">
      <c r="A116" s="5"/>
      <c r="B116" s="66" t="s">
        <v>179</v>
      </c>
      <c r="C116" s="67"/>
      <c r="D116" s="21">
        <v>395.82679999999999</v>
      </c>
      <c r="E116" s="21">
        <v>1563.3534100000002</v>
      </c>
    </row>
    <row r="117" spans="1:5" x14ac:dyDescent="0.3">
      <c r="A117" s="3" t="s">
        <v>8</v>
      </c>
      <c r="B117" s="68" t="s">
        <v>180</v>
      </c>
      <c r="C117" s="69"/>
      <c r="D117" s="20">
        <v>30795.907039999998</v>
      </c>
      <c r="E117" s="20">
        <v>18008.02492</v>
      </c>
    </row>
    <row r="118" spans="1:5" x14ac:dyDescent="0.3">
      <c r="A118" s="5" t="s">
        <v>83</v>
      </c>
      <c r="B118" s="66" t="s">
        <v>181</v>
      </c>
      <c r="C118" s="67"/>
      <c r="D118" s="21">
        <v>0</v>
      </c>
      <c r="E118" s="21">
        <v>0</v>
      </c>
    </row>
    <row r="119" spans="1:5" ht="24" customHeight="1" x14ac:dyDescent="0.3">
      <c r="A119" s="5" t="s">
        <v>85</v>
      </c>
      <c r="B119" s="66" t="s">
        <v>182</v>
      </c>
      <c r="C119" s="67"/>
      <c r="D119" s="21">
        <v>0</v>
      </c>
      <c r="E119" s="21">
        <v>0</v>
      </c>
    </row>
    <row r="120" spans="1:5" ht="22.5" customHeight="1" x14ac:dyDescent="0.3">
      <c r="A120" s="5" t="s">
        <v>87</v>
      </c>
      <c r="B120" s="66" t="s">
        <v>183</v>
      </c>
      <c r="C120" s="67"/>
      <c r="D120" s="21">
        <v>30795.907039999998</v>
      </c>
      <c r="E120" s="21">
        <v>18008.02492</v>
      </c>
    </row>
    <row r="121" spans="1:5" x14ac:dyDescent="0.3">
      <c r="A121" s="5"/>
      <c r="B121" s="5" t="s">
        <v>93</v>
      </c>
      <c r="C121" s="6" t="s">
        <v>184</v>
      </c>
      <c r="D121" s="21">
        <v>0</v>
      </c>
      <c r="E121" s="21">
        <v>0</v>
      </c>
    </row>
    <row r="122" spans="1:5" x14ac:dyDescent="0.3">
      <c r="A122" s="5"/>
      <c r="B122" s="5" t="s">
        <v>95</v>
      </c>
      <c r="C122" s="6" t="s">
        <v>185</v>
      </c>
      <c r="D122" s="21">
        <v>0</v>
      </c>
      <c r="E122" s="21">
        <v>0</v>
      </c>
    </row>
    <row r="123" spans="1:5" x14ac:dyDescent="0.3">
      <c r="A123" s="5"/>
      <c r="B123" s="5" t="s">
        <v>97</v>
      </c>
      <c r="C123" s="6" t="s">
        <v>186</v>
      </c>
      <c r="D123" s="21">
        <v>202.58221</v>
      </c>
      <c r="E123" s="21">
        <v>278.30205999999998</v>
      </c>
    </row>
    <row r="124" spans="1:5" x14ac:dyDescent="0.3">
      <c r="A124" s="5"/>
      <c r="B124" s="5" t="s">
        <v>99</v>
      </c>
      <c r="C124" s="6" t="s">
        <v>187</v>
      </c>
      <c r="D124" s="21">
        <v>0</v>
      </c>
      <c r="E124" s="21">
        <v>0</v>
      </c>
    </row>
    <row r="125" spans="1:5" ht="20.399999999999999" x14ac:dyDescent="0.3">
      <c r="A125" s="5"/>
      <c r="B125" s="5" t="s">
        <v>101</v>
      </c>
      <c r="C125" s="6" t="s">
        <v>188</v>
      </c>
      <c r="D125" s="21">
        <v>30593.324829999998</v>
      </c>
      <c r="E125" s="21">
        <v>17729.722859999998</v>
      </c>
    </row>
    <row r="126" spans="1:5" x14ac:dyDescent="0.3">
      <c r="A126" s="5"/>
      <c r="B126" s="5" t="s">
        <v>189</v>
      </c>
      <c r="C126" s="6" t="s">
        <v>67</v>
      </c>
      <c r="D126" s="21">
        <v>0</v>
      </c>
      <c r="E126" s="21">
        <v>0</v>
      </c>
    </row>
    <row r="127" spans="1:5" x14ac:dyDescent="0.3">
      <c r="A127" s="3" t="s">
        <v>10</v>
      </c>
      <c r="B127" s="68" t="s">
        <v>190</v>
      </c>
      <c r="C127" s="69"/>
      <c r="D127" s="20">
        <v>11214.513419999999</v>
      </c>
      <c r="E127" s="20">
        <v>5655.0740099999994</v>
      </c>
    </row>
    <row r="128" spans="1:5" x14ac:dyDescent="0.3">
      <c r="A128" s="5" t="s">
        <v>83</v>
      </c>
      <c r="B128" s="66" t="s">
        <v>191</v>
      </c>
      <c r="C128" s="67"/>
      <c r="D128" s="21">
        <v>7746.0273999999999</v>
      </c>
      <c r="E128" s="21">
        <v>4140.9178199999997</v>
      </c>
    </row>
    <row r="129" spans="1:5" x14ac:dyDescent="0.3">
      <c r="A129" s="5"/>
      <c r="B129" s="5" t="s">
        <v>93</v>
      </c>
      <c r="C129" s="6" t="s">
        <v>192</v>
      </c>
      <c r="D129" s="21">
        <v>0</v>
      </c>
      <c r="E129" s="21">
        <v>0</v>
      </c>
    </row>
    <row r="130" spans="1:5" x14ac:dyDescent="0.3">
      <c r="A130" s="5"/>
      <c r="B130" s="5"/>
      <c r="C130" s="6" t="s">
        <v>134</v>
      </c>
      <c r="D130" s="21">
        <v>0</v>
      </c>
      <c r="E130" s="21">
        <v>0</v>
      </c>
    </row>
    <row r="131" spans="1:5" x14ac:dyDescent="0.3">
      <c r="A131" s="5"/>
      <c r="B131" s="5"/>
      <c r="C131" s="6" t="s">
        <v>193</v>
      </c>
      <c r="D131" s="21">
        <v>0</v>
      </c>
      <c r="E131" s="21">
        <v>0</v>
      </c>
    </row>
    <row r="132" spans="1:5" x14ac:dyDescent="0.3">
      <c r="A132" s="5"/>
      <c r="B132" s="5" t="s">
        <v>95</v>
      </c>
      <c r="C132" s="6" t="s">
        <v>136</v>
      </c>
      <c r="D132" s="21">
        <v>7746.0273999999999</v>
      </c>
      <c r="E132" s="21">
        <v>4140.9178199999997</v>
      </c>
    </row>
    <row r="133" spans="1:5" ht="22.5" customHeight="1" x14ac:dyDescent="0.3">
      <c r="A133" s="5" t="s">
        <v>85</v>
      </c>
      <c r="B133" s="66" t="s">
        <v>194</v>
      </c>
      <c r="C133" s="67"/>
      <c r="D133" s="21">
        <v>0</v>
      </c>
      <c r="E133" s="21">
        <v>0</v>
      </c>
    </row>
    <row r="134" spans="1:5" x14ac:dyDescent="0.3">
      <c r="A134" s="5"/>
      <c r="B134" s="5" t="s">
        <v>93</v>
      </c>
      <c r="C134" s="6" t="s">
        <v>192</v>
      </c>
      <c r="D134" s="21">
        <v>0</v>
      </c>
      <c r="E134" s="21">
        <v>0</v>
      </c>
    </row>
    <row r="135" spans="1:5" x14ac:dyDescent="0.3">
      <c r="A135" s="5"/>
      <c r="B135" s="5"/>
      <c r="C135" s="6" t="s">
        <v>134</v>
      </c>
      <c r="D135" s="21">
        <v>0</v>
      </c>
      <c r="E135" s="21">
        <v>0</v>
      </c>
    </row>
    <row r="136" spans="1:5" x14ac:dyDescent="0.3">
      <c r="A136" s="5"/>
      <c r="B136" s="5"/>
      <c r="C136" s="6" t="s">
        <v>193</v>
      </c>
      <c r="D136" s="21">
        <v>0</v>
      </c>
      <c r="E136" s="21">
        <v>0</v>
      </c>
    </row>
    <row r="137" spans="1:5" x14ac:dyDescent="0.3">
      <c r="A137" s="5"/>
      <c r="B137" s="5" t="s">
        <v>95</v>
      </c>
      <c r="C137" s="6" t="s">
        <v>136</v>
      </c>
      <c r="D137" s="21">
        <v>0</v>
      </c>
      <c r="E137" s="21">
        <v>0</v>
      </c>
    </row>
    <row r="138" spans="1:5" x14ac:dyDescent="0.3">
      <c r="A138" s="5" t="s">
        <v>87</v>
      </c>
      <c r="B138" s="66" t="s">
        <v>195</v>
      </c>
      <c r="C138" s="67"/>
      <c r="D138" s="21">
        <v>3465.8041999999996</v>
      </c>
      <c r="E138" s="21">
        <v>1511.4743700000001</v>
      </c>
    </row>
    <row r="139" spans="1:5" x14ac:dyDescent="0.3">
      <c r="A139" s="5"/>
      <c r="B139" s="5" t="s">
        <v>93</v>
      </c>
      <c r="C139" s="6" t="s">
        <v>184</v>
      </c>
      <c r="D139" s="21">
        <v>0</v>
      </c>
      <c r="E139" s="21">
        <v>0</v>
      </c>
    </row>
    <row r="140" spans="1:5" x14ac:dyDescent="0.3">
      <c r="A140" s="5"/>
      <c r="B140" s="5" t="s">
        <v>95</v>
      </c>
      <c r="C140" s="6" t="s">
        <v>185</v>
      </c>
      <c r="D140" s="21">
        <v>0</v>
      </c>
      <c r="E140" s="21">
        <v>0</v>
      </c>
    </row>
    <row r="141" spans="1:5" x14ac:dyDescent="0.3">
      <c r="A141" s="5"/>
      <c r="B141" s="5" t="s">
        <v>97</v>
      </c>
      <c r="C141" s="6" t="s">
        <v>196</v>
      </c>
      <c r="D141" s="21">
        <v>75.719839999999991</v>
      </c>
      <c r="E141" s="21">
        <v>72.95483999999999</v>
      </c>
    </row>
    <row r="142" spans="1:5" ht="20.399999999999999" x14ac:dyDescent="0.3">
      <c r="A142" s="5"/>
      <c r="B142" s="5" t="s">
        <v>99</v>
      </c>
      <c r="C142" s="6" t="s">
        <v>188</v>
      </c>
      <c r="D142" s="21">
        <v>2655.9500699999999</v>
      </c>
      <c r="E142" s="21">
        <v>1193.0276100000001</v>
      </c>
    </row>
    <row r="143" spans="1:5" x14ac:dyDescent="0.3">
      <c r="A143" s="5"/>
      <c r="B143" s="5" t="s">
        <v>101</v>
      </c>
      <c r="C143" s="6" t="s">
        <v>192</v>
      </c>
      <c r="D143" s="21">
        <v>630.58924999999999</v>
      </c>
      <c r="E143" s="21">
        <v>200.05972999999997</v>
      </c>
    </row>
    <row r="144" spans="1:5" x14ac:dyDescent="0.3">
      <c r="A144" s="5"/>
      <c r="B144" s="5"/>
      <c r="C144" s="6" t="s">
        <v>134</v>
      </c>
      <c r="D144" s="21">
        <v>630.58924999999999</v>
      </c>
      <c r="E144" s="21">
        <v>200.05972999999997</v>
      </c>
    </row>
    <row r="145" spans="1:5" x14ac:dyDescent="0.3">
      <c r="A145" s="5"/>
      <c r="B145" s="5"/>
      <c r="C145" s="6" t="s">
        <v>135</v>
      </c>
      <c r="D145" s="21">
        <v>0</v>
      </c>
      <c r="E145" s="21">
        <v>0</v>
      </c>
    </row>
    <row r="146" spans="1:5" x14ac:dyDescent="0.3">
      <c r="A146" s="5"/>
      <c r="B146" s="5" t="s">
        <v>189</v>
      </c>
      <c r="C146" s="6" t="s">
        <v>197</v>
      </c>
      <c r="D146" s="21">
        <v>0</v>
      </c>
      <c r="E146" s="21">
        <v>0</v>
      </c>
    </row>
    <row r="147" spans="1:5" x14ac:dyDescent="0.3">
      <c r="A147" s="5"/>
      <c r="B147" s="5" t="s">
        <v>198</v>
      </c>
      <c r="C147" s="6" t="s">
        <v>199</v>
      </c>
      <c r="D147" s="21">
        <v>0</v>
      </c>
      <c r="E147" s="21">
        <v>0</v>
      </c>
    </row>
    <row r="148" spans="1:5" x14ac:dyDescent="0.3">
      <c r="A148" s="5"/>
      <c r="B148" s="5" t="s">
        <v>200</v>
      </c>
      <c r="C148" s="6" t="s">
        <v>201</v>
      </c>
      <c r="D148" s="21">
        <v>90.417880000000011</v>
      </c>
      <c r="E148" s="21">
        <v>42.29777</v>
      </c>
    </row>
    <row r="149" spans="1:5" x14ac:dyDescent="0.3">
      <c r="A149" s="5"/>
      <c r="B149" s="5" t="s">
        <v>202</v>
      </c>
      <c r="C149" s="6" t="s">
        <v>203</v>
      </c>
      <c r="D149" s="21">
        <v>0</v>
      </c>
      <c r="E149" s="21">
        <v>0</v>
      </c>
    </row>
    <row r="150" spans="1:5" x14ac:dyDescent="0.3">
      <c r="A150" s="5"/>
      <c r="B150" s="5" t="s">
        <v>204</v>
      </c>
      <c r="C150" s="6" t="s">
        <v>136</v>
      </c>
      <c r="D150" s="21">
        <v>13.12716</v>
      </c>
      <c r="E150" s="21">
        <v>3.13442</v>
      </c>
    </row>
    <row r="151" spans="1:5" x14ac:dyDescent="0.3">
      <c r="A151" s="5" t="s">
        <v>89</v>
      </c>
      <c r="B151" s="66" t="s">
        <v>205</v>
      </c>
      <c r="C151" s="67"/>
      <c r="D151" s="21">
        <v>2.6818200000000001</v>
      </c>
      <c r="E151" s="21">
        <v>2.6818200000000001</v>
      </c>
    </row>
    <row r="152" spans="1:5" x14ac:dyDescent="0.3">
      <c r="A152" s="3" t="s">
        <v>12</v>
      </c>
      <c r="B152" s="68" t="s">
        <v>206</v>
      </c>
      <c r="C152" s="69"/>
      <c r="D152" s="20">
        <v>0</v>
      </c>
      <c r="E152" s="20">
        <v>0</v>
      </c>
    </row>
    <row r="153" spans="1:5" x14ac:dyDescent="0.3">
      <c r="A153" s="5" t="s">
        <v>83</v>
      </c>
      <c r="B153" s="66" t="s">
        <v>207</v>
      </c>
      <c r="C153" s="67"/>
      <c r="D153" s="21">
        <v>0</v>
      </c>
      <c r="E153" s="21">
        <v>0</v>
      </c>
    </row>
    <row r="154" spans="1:5" x14ac:dyDescent="0.3">
      <c r="A154" s="5" t="s">
        <v>85</v>
      </c>
      <c r="B154" s="66" t="s">
        <v>208</v>
      </c>
      <c r="C154" s="67"/>
      <c r="D154" s="21">
        <v>0</v>
      </c>
      <c r="E154" s="21">
        <v>0</v>
      </c>
    </row>
    <row r="155" spans="1:5" x14ac:dyDescent="0.3">
      <c r="A155" s="5"/>
      <c r="B155" s="66" t="s">
        <v>209</v>
      </c>
      <c r="C155" s="67"/>
      <c r="D155" s="21">
        <v>0</v>
      </c>
      <c r="E155" s="21">
        <v>0</v>
      </c>
    </row>
    <row r="156" spans="1:5" ht="15" thickBot="1" x14ac:dyDescent="0.35">
      <c r="A156" s="5"/>
      <c r="B156" s="63" t="s">
        <v>210</v>
      </c>
      <c r="C156" s="64"/>
      <c r="D156" s="21">
        <v>0</v>
      </c>
      <c r="E156" s="21">
        <v>0</v>
      </c>
    </row>
    <row r="157" spans="1:5" ht="15" thickBot="1" x14ac:dyDescent="0.35">
      <c r="A157" s="65" t="s">
        <v>211</v>
      </c>
      <c r="B157" s="65"/>
      <c r="C157" s="65"/>
      <c r="D157" s="26">
        <v>47338.687720000002</v>
      </c>
      <c r="E157" s="26">
        <v>54879.404990000003</v>
      </c>
    </row>
  </sheetData>
  <mergeCells count="80">
    <mergeCell ref="B12:C12"/>
    <mergeCell ref="A1:D1"/>
    <mergeCell ref="A2:D2"/>
    <mergeCell ref="A3:D3"/>
    <mergeCell ref="A4:C4"/>
    <mergeCell ref="B5:C5"/>
    <mergeCell ref="B6:C6"/>
    <mergeCell ref="B7:C7"/>
    <mergeCell ref="B8:C8"/>
    <mergeCell ref="B9:C9"/>
    <mergeCell ref="B10:C10"/>
    <mergeCell ref="B11:C11"/>
    <mergeCell ref="B33:C33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53:C53"/>
    <mergeCell ref="B38:C38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96:C96"/>
    <mergeCell ref="B54:C54"/>
    <mergeCell ref="B55:C55"/>
    <mergeCell ref="B60:C60"/>
    <mergeCell ref="B72:C72"/>
    <mergeCell ref="B73:C73"/>
    <mergeCell ref="B88:C88"/>
    <mergeCell ref="B89:C89"/>
    <mergeCell ref="B90:C90"/>
    <mergeCell ref="B91:C91"/>
    <mergeCell ref="A92:C92"/>
    <mergeCell ref="A95:C95"/>
    <mergeCell ref="B111:C111"/>
    <mergeCell ref="B97:C97"/>
    <mergeCell ref="B98:C98"/>
    <mergeCell ref="B100:C100"/>
    <mergeCell ref="B102:C102"/>
    <mergeCell ref="B104:C104"/>
    <mergeCell ref="B105:C105"/>
    <mergeCell ref="B106:C106"/>
    <mergeCell ref="B107:C107"/>
    <mergeCell ref="B108:C108"/>
    <mergeCell ref="B109:C109"/>
    <mergeCell ref="B110:C110"/>
    <mergeCell ref="B133:C133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7:C127"/>
    <mergeCell ref="B128:C128"/>
    <mergeCell ref="B156:C156"/>
    <mergeCell ref="A157:C157"/>
    <mergeCell ref="B138:C138"/>
    <mergeCell ref="B151:C151"/>
    <mergeCell ref="B152:C152"/>
    <mergeCell ref="B153:C153"/>
    <mergeCell ref="B154:C154"/>
    <mergeCell ref="B155:C155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280C6-6A9B-4AB5-9DC3-C8E8F592A65E}">
  <dimension ref="A1:G69"/>
  <sheetViews>
    <sheetView topLeftCell="A53" workbookViewId="0">
      <selection activeCell="G8" sqref="G8:G69"/>
    </sheetView>
  </sheetViews>
  <sheetFormatPr defaultRowHeight="14.4" x14ac:dyDescent="0.3"/>
  <cols>
    <col min="1" max="1" width="4.5546875" customWidth="1"/>
    <col min="2" max="2" width="3" customWidth="1"/>
    <col min="3" max="3" width="32.33203125" customWidth="1"/>
    <col min="4" max="4" width="13.44140625" customWidth="1"/>
    <col min="5" max="5" width="14.88671875" bestFit="1" customWidth="1"/>
    <col min="6" max="7" width="11.88671875" customWidth="1"/>
  </cols>
  <sheetData>
    <row r="1" spans="1:7" x14ac:dyDescent="0.3">
      <c r="A1" s="59" t="s">
        <v>356</v>
      </c>
      <c r="B1" s="59"/>
      <c r="C1" s="59"/>
      <c r="D1" s="59"/>
    </row>
    <row r="2" spans="1:7" ht="14.4" customHeight="1" thickBot="1" x14ac:dyDescent="0.35">
      <c r="A2" s="78" t="s">
        <v>0</v>
      </c>
      <c r="B2" s="78"/>
      <c r="C2" s="78"/>
      <c r="D2" s="78"/>
      <c r="E2" s="19"/>
      <c r="F2" s="19"/>
      <c r="G2" s="19"/>
    </row>
    <row r="3" spans="1:7" x14ac:dyDescent="0.3">
      <c r="A3" s="59" t="s">
        <v>212</v>
      </c>
      <c r="B3" s="59"/>
      <c r="C3" s="59"/>
      <c r="D3" s="59"/>
    </row>
    <row r="4" spans="1:7" ht="15" thickBot="1" x14ac:dyDescent="0.35">
      <c r="A4" s="79" t="s">
        <v>213</v>
      </c>
      <c r="B4" s="79"/>
      <c r="C4" s="79"/>
      <c r="D4" s="79"/>
    </row>
    <row r="5" spans="1:7" x14ac:dyDescent="0.3">
      <c r="A5" s="70"/>
      <c r="B5" s="70"/>
      <c r="C5" s="70"/>
      <c r="D5" s="13" t="s">
        <v>278</v>
      </c>
      <c r="E5" s="13" t="s">
        <v>278</v>
      </c>
      <c r="F5" s="13" t="s">
        <v>278</v>
      </c>
      <c r="G5" s="13" t="s">
        <v>278</v>
      </c>
    </row>
    <row r="6" spans="1:7" ht="21" thickBot="1" x14ac:dyDescent="0.35">
      <c r="A6" s="74"/>
      <c r="B6" s="74"/>
      <c r="C6" s="74"/>
      <c r="D6" s="14" t="s">
        <v>358</v>
      </c>
      <c r="E6" s="14" t="s">
        <v>361</v>
      </c>
      <c r="F6" s="14" t="s">
        <v>365</v>
      </c>
      <c r="G6" s="14" t="s">
        <v>364</v>
      </c>
    </row>
    <row r="7" spans="1:7" ht="21" customHeight="1" x14ac:dyDescent="0.3">
      <c r="A7" s="3" t="s">
        <v>2</v>
      </c>
      <c r="B7" s="70" t="s">
        <v>214</v>
      </c>
      <c r="C7" s="70"/>
      <c r="D7" s="15"/>
    </row>
    <row r="8" spans="1:7" x14ac:dyDescent="0.3">
      <c r="A8" s="3" t="s">
        <v>6</v>
      </c>
      <c r="B8" s="68" t="s">
        <v>215</v>
      </c>
      <c r="C8" s="68"/>
      <c r="D8" s="27">
        <v>-4875.5596200000018</v>
      </c>
      <c r="E8" s="27">
        <v>688.38879999999926</v>
      </c>
      <c r="F8" s="27">
        <v>-4469.8370400000022</v>
      </c>
      <c r="G8" s="27">
        <v>415.63000999999946</v>
      </c>
    </row>
    <row r="9" spans="1:7" x14ac:dyDescent="0.3">
      <c r="A9" s="3" t="s">
        <v>8</v>
      </c>
      <c r="B9" s="68" t="s">
        <v>216</v>
      </c>
      <c r="C9" s="68"/>
      <c r="D9" s="27">
        <v>-2569.3087599999958</v>
      </c>
      <c r="E9" s="27">
        <v>-6767.5104999999976</v>
      </c>
      <c r="F9" s="27">
        <v>1739.8479900000034</v>
      </c>
      <c r="G9" s="27">
        <v>-3458.0073099999986</v>
      </c>
    </row>
    <row r="10" spans="1:7" x14ac:dyDescent="0.3">
      <c r="A10" s="16" t="s">
        <v>83</v>
      </c>
      <c r="B10" s="66" t="s">
        <v>22</v>
      </c>
      <c r="C10" s="66"/>
      <c r="D10" s="28">
        <v>104.61214</v>
      </c>
      <c r="E10" s="28">
        <v>96.12876</v>
      </c>
      <c r="F10" s="28">
        <v>35.318979999999996</v>
      </c>
      <c r="G10" s="28">
        <v>32.76867</v>
      </c>
    </row>
    <row r="11" spans="1:7" x14ac:dyDescent="0.3">
      <c r="A11" s="16" t="s">
        <v>85</v>
      </c>
      <c r="B11" s="66" t="s">
        <v>217</v>
      </c>
      <c r="C11" s="66"/>
      <c r="D11" s="28">
        <v>0</v>
      </c>
      <c r="E11" s="28">
        <v>0</v>
      </c>
      <c r="F11" s="28">
        <v>0</v>
      </c>
      <c r="G11" s="28">
        <v>0</v>
      </c>
    </row>
    <row r="12" spans="1:7" x14ac:dyDescent="0.3">
      <c r="A12" s="16" t="s">
        <v>87</v>
      </c>
      <c r="B12" s="66" t="s">
        <v>218</v>
      </c>
      <c r="C12" s="66"/>
      <c r="D12" s="28">
        <v>0</v>
      </c>
      <c r="E12" s="28">
        <v>0</v>
      </c>
      <c r="F12" s="28">
        <v>0</v>
      </c>
      <c r="G12" s="28">
        <v>0</v>
      </c>
    </row>
    <row r="13" spans="1:7" x14ac:dyDescent="0.3">
      <c r="A13" s="16" t="s">
        <v>89</v>
      </c>
      <c r="B13" s="66" t="s">
        <v>219</v>
      </c>
      <c r="C13" s="66"/>
      <c r="D13" s="28">
        <v>0</v>
      </c>
      <c r="E13" s="28">
        <v>0</v>
      </c>
      <c r="F13" s="28">
        <v>0</v>
      </c>
      <c r="G13" s="28">
        <v>0</v>
      </c>
    </row>
    <row r="14" spans="1:7" x14ac:dyDescent="0.3">
      <c r="A14" s="16" t="s">
        <v>129</v>
      </c>
      <c r="B14" s="66" t="s">
        <v>220</v>
      </c>
      <c r="C14" s="66"/>
      <c r="D14" s="28">
        <v>682.90039999999999</v>
      </c>
      <c r="E14" s="28">
        <v>145.16538999999997</v>
      </c>
      <c r="F14" s="28">
        <v>298.39948999999996</v>
      </c>
      <c r="G14" s="28">
        <v>61.981129999999965</v>
      </c>
    </row>
    <row r="15" spans="1:7" x14ac:dyDescent="0.3">
      <c r="A15" s="16" t="s">
        <v>221</v>
      </c>
      <c r="B15" s="66" t="s">
        <v>222</v>
      </c>
      <c r="C15" s="66"/>
      <c r="D15" s="28">
        <v>-3248.7270999999955</v>
      </c>
      <c r="E15" s="28">
        <v>-7706.3250199999984</v>
      </c>
      <c r="F15" s="28">
        <v>1341.5517300000038</v>
      </c>
      <c r="G15" s="28">
        <v>-3041.4649900000004</v>
      </c>
    </row>
    <row r="16" spans="1:7" x14ac:dyDescent="0.3">
      <c r="A16" s="16" t="s">
        <v>223</v>
      </c>
      <c r="B16" s="66" t="s">
        <v>224</v>
      </c>
      <c r="C16" s="66"/>
      <c r="D16" s="28">
        <v>-236.70520000000002</v>
      </c>
      <c r="E16" s="28">
        <v>921.27715000000001</v>
      </c>
      <c r="F16" s="28">
        <v>-219.50520000000003</v>
      </c>
      <c r="G16" s="28">
        <v>208.99753000000021</v>
      </c>
    </row>
    <row r="17" spans="1:7" x14ac:dyDescent="0.3">
      <c r="A17" s="16" t="s">
        <v>225</v>
      </c>
      <c r="B17" s="66" t="s">
        <v>226</v>
      </c>
      <c r="C17" s="66"/>
      <c r="D17" s="28">
        <v>0</v>
      </c>
      <c r="E17" s="28">
        <v>0</v>
      </c>
      <c r="F17" s="28">
        <v>0</v>
      </c>
      <c r="G17" s="28">
        <v>0</v>
      </c>
    </row>
    <row r="18" spans="1:7" x14ac:dyDescent="0.3">
      <c r="A18" s="16" t="s">
        <v>227</v>
      </c>
      <c r="B18" s="66" t="s">
        <v>228</v>
      </c>
      <c r="C18" s="66"/>
      <c r="D18" s="28">
        <v>-37.172300000000007</v>
      </c>
      <c r="E18" s="28">
        <v>-64.626800000000017</v>
      </c>
      <c r="F18" s="28">
        <v>0.19270000000000209</v>
      </c>
      <c r="G18" s="28">
        <v>-76.12148000000002</v>
      </c>
    </row>
    <row r="19" spans="1:7" ht="22.5" customHeight="1" x14ac:dyDescent="0.3">
      <c r="A19" s="16" t="s">
        <v>229</v>
      </c>
      <c r="B19" s="66" t="s">
        <v>230</v>
      </c>
      <c r="C19" s="66"/>
      <c r="D19" s="28">
        <v>268.31815999999992</v>
      </c>
      <c r="E19" s="28">
        <v>-158.36084000000005</v>
      </c>
      <c r="F19" s="28">
        <v>273.363</v>
      </c>
      <c r="G19" s="28">
        <v>-554.93556999999987</v>
      </c>
    </row>
    <row r="20" spans="1:7" x14ac:dyDescent="0.3">
      <c r="A20" s="16" t="s">
        <v>231</v>
      </c>
      <c r="B20" s="66" t="s">
        <v>232</v>
      </c>
      <c r="C20" s="66"/>
      <c r="D20" s="28">
        <v>-102.53485999999999</v>
      </c>
      <c r="E20" s="28">
        <v>-0.76913999999999938</v>
      </c>
      <c r="F20" s="28">
        <v>10.527289999999994</v>
      </c>
      <c r="G20" s="28">
        <v>-89.232600000000005</v>
      </c>
    </row>
    <row r="21" spans="1:7" x14ac:dyDescent="0.3">
      <c r="A21" s="16" t="s">
        <v>233</v>
      </c>
      <c r="B21" s="66" t="s">
        <v>234</v>
      </c>
      <c r="C21" s="66"/>
      <c r="D21" s="28">
        <v>0</v>
      </c>
      <c r="E21" s="28">
        <v>0</v>
      </c>
      <c r="F21" s="28">
        <v>0</v>
      </c>
      <c r="G21" s="28">
        <v>0</v>
      </c>
    </row>
    <row r="22" spans="1:7" ht="24.75" customHeight="1" x14ac:dyDescent="0.3">
      <c r="A22" s="3" t="s">
        <v>10</v>
      </c>
      <c r="B22" s="68" t="s">
        <v>235</v>
      </c>
      <c r="C22" s="68"/>
      <c r="D22" s="27">
        <v>-7444.8683799999972</v>
      </c>
      <c r="E22" s="27">
        <v>-6079.1216999999979</v>
      </c>
      <c r="F22" s="27">
        <v>-2729.9890499999992</v>
      </c>
      <c r="G22" s="27">
        <v>-3042.3772999999983</v>
      </c>
    </row>
    <row r="23" spans="1:7" ht="23.25" customHeight="1" x14ac:dyDescent="0.3">
      <c r="A23" s="3" t="s">
        <v>20</v>
      </c>
      <c r="B23" s="68" t="s">
        <v>236</v>
      </c>
      <c r="C23" s="68"/>
      <c r="D23" s="28"/>
      <c r="E23" s="28"/>
      <c r="F23" s="28">
        <v>0</v>
      </c>
      <c r="G23" s="28">
        <v>0</v>
      </c>
    </row>
    <row r="24" spans="1:7" x14ac:dyDescent="0.3">
      <c r="A24" s="3" t="s">
        <v>6</v>
      </c>
      <c r="B24" s="68" t="s">
        <v>237</v>
      </c>
      <c r="C24" s="68"/>
      <c r="D24" s="27">
        <v>7617.714930000001</v>
      </c>
      <c r="E24" s="27">
        <v>4333.2009800000005</v>
      </c>
      <c r="F24" s="27">
        <v>2993.4172300000009</v>
      </c>
      <c r="G24" s="27">
        <v>2178.2832300000005</v>
      </c>
    </row>
    <row r="25" spans="1:7" ht="21.75" customHeight="1" x14ac:dyDescent="0.3">
      <c r="A25" s="5" t="s">
        <v>83</v>
      </c>
      <c r="B25" s="66" t="s">
        <v>238</v>
      </c>
      <c r="C25" s="66"/>
      <c r="D25" s="28">
        <v>0</v>
      </c>
      <c r="E25" s="28">
        <v>58.5</v>
      </c>
      <c r="F25" s="28">
        <v>0</v>
      </c>
      <c r="G25" s="28">
        <v>0</v>
      </c>
    </row>
    <row r="26" spans="1:7" ht="22.5" customHeight="1" x14ac:dyDescent="0.3">
      <c r="A26" s="5" t="s">
        <v>85</v>
      </c>
      <c r="B26" s="66" t="s">
        <v>239</v>
      </c>
      <c r="C26" s="66"/>
      <c r="D26" s="28">
        <v>7466.75</v>
      </c>
      <c r="E26" s="28">
        <v>4268</v>
      </c>
      <c r="F26" s="28">
        <v>2885</v>
      </c>
      <c r="G26" s="28">
        <v>2177</v>
      </c>
    </row>
    <row r="27" spans="1:7" x14ac:dyDescent="0.3">
      <c r="A27" s="5" t="s">
        <v>87</v>
      </c>
      <c r="B27" s="66" t="s">
        <v>240</v>
      </c>
      <c r="C27" s="66"/>
      <c r="D27" s="28">
        <v>7.14032</v>
      </c>
      <c r="E27" s="28">
        <v>0</v>
      </c>
      <c r="F27" s="28">
        <v>4.48142</v>
      </c>
      <c r="G27" s="28">
        <v>0</v>
      </c>
    </row>
    <row r="28" spans="1:7" ht="20.399999999999999" x14ac:dyDescent="0.3">
      <c r="A28" s="5"/>
      <c r="B28" s="5" t="s">
        <v>93</v>
      </c>
      <c r="C28" s="5" t="s">
        <v>241</v>
      </c>
      <c r="D28" s="28">
        <v>0</v>
      </c>
      <c r="E28" s="28">
        <v>0</v>
      </c>
      <c r="F28" s="28">
        <v>0</v>
      </c>
      <c r="G28" s="28">
        <v>0</v>
      </c>
    </row>
    <row r="29" spans="1:7" x14ac:dyDescent="0.3">
      <c r="A29" s="5"/>
      <c r="B29" s="5" t="s">
        <v>95</v>
      </c>
      <c r="C29" s="5" t="s">
        <v>148</v>
      </c>
      <c r="D29" s="28">
        <v>7.14032</v>
      </c>
      <c r="E29" s="28">
        <v>0</v>
      </c>
      <c r="F29" s="28">
        <v>4.48142</v>
      </c>
      <c r="G29" s="28">
        <v>0</v>
      </c>
    </row>
    <row r="30" spans="1:7" x14ac:dyDescent="0.3">
      <c r="A30" s="5"/>
      <c r="B30" s="5"/>
      <c r="C30" s="5" t="s">
        <v>242</v>
      </c>
      <c r="D30" s="28">
        <v>0</v>
      </c>
      <c r="E30" s="28">
        <v>0</v>
      </c>
      <c r="F30" s="28">
        <v>0</v>
      </c>
      <c r="G30" s="28">
        <v>0</v>
      </c>
    </row>
    <row r="31" spans="1:7" x14ac:dyDescent="0.3">
      <c r="A31" s="5"/>
      <c r="B31" s="5"/>
      <c r="C31" s="5" t="s">
        <v>243</v>
      </c>
      <c r="D31" s="28">
        <v>0</v>
      </c>
      <c r="E31" s="28">
        <v>0</v>
      </c>
      <c r="F31" s="28">
        <v>0</v>
      </c>
      <c r="G31" s="28">
        <v>0</v>
      </c>
    </row>
    <row r="32" spans="1:7" ht="20.399999999999999" x14ac:dyDescent="0.3">
      <c r="A32" s="5"/>
      <c r="B32" s="5"/>
      <c r="C32" s="5" t="s">
        <v>244</v>
      </c>
      <c r="D32" s="28">
        <v>0</v>
      </c>
      <c r="E32" s="28">
        <v>0</v>
      </c>
      <c r="F32" s="28">
        <v>0</v>
      </c>
      <c r="G32" s="28">
        <v>0</v>
      </c>
    </row>
    <row r="33" spans="1:7" x14ac:dyDescent="0.3">
      <c r="A33" s="5"/>
      <c r="B33" s="5"/>
      <c r="C33" s="5" t="s">
        <v>245</v>
      </c>
      <c r="D33" s="28">
        <v>7.14032</v>
      </c>
      <c r="E33" s="28">
        <v>0</v>
      </c>
      <c r="F33" s="28">
        <v>4.48142</v>
      </c>
      <c r="G33" s="28">
        <v>0</v>
      </c>
    </row>
    <row r="34" spans="1:7" x14ac:dyDescent="0.3">
      <c r="A34" s="5"/>
      <c r="B34" s="5"/>
      <c r="C34" s="5" t="s">
        <v>246</v>
      </c>
      <c r="D34" s="28">
        <v>0</v>
      </c>
      <c r="E34" s="28">
        <v>0</v>
      </c>
      <c r="F34" s="28">
        <v>0</v>
      </c>
      <c r="G34" s="28">
        <v>0</v>
      </c>
    </row>
    <row r="35" spans="1:7" x14ac:dyDescent="0.3">
      <c r="A35" s="5" t="s">
        <v>89</v>
      </c>
      <c r="B35" s="66" t="s">
        <v>247</v>
      </c>
      <c r="C35" s="66"/>
      <c r="D35" s="28">
        <v>143.82460999999998</v>
      </c>
      <c r="E35" s="28">
        <v>6.7009799999999995</v>
      </c>
      <c r="F35" s="28">
        <v>103.93580999999999</v>
      </c>
      <c r="G35" s="28">
        <v>1.2832299999999996</v>
      </c>
    </row>
    <row r="36" spans="1:7" ht="19.5" customHeight="1" x14ac:dyDescent="0.3">
      <c r="A36" s="3" t="s">
        <v>8</v>
      </c>
      <c r="B36" s="68" t="s">
        <v>248</v>
      </c>
      <c r="C36" s="68"/>
      <c r="D36" s="27">
        <v>612.79061999999999</v>
      </c>
      <c r="E36" s="27">
        <v>24.059000000000001</v>
      </c>
      <c r="F36" s="27">
        <v>174.87270000000001</v>
      </c>
      <c r="G36" s="27">
        <v>24.059000000000001</v>
      </c>
    </row>
    <row r="37" spans="1:7" ht="18" customHeight="1" x14ac:dyDescent="0.3">
      <c r="A37" s="5" t="s">
        <v>83</v>
      </c>
      <c r="B37" s="66" t="s">
        <v>249</v>
      </c>
      <c r="C37" s="66"/>
      <c r="D37" s="28">
        <v>18.097999999999999</v>
      </c>
      <c r="E37" s="28">
        <v>24.059000000000001</v>
      </c>
      <c r="F37" s="28">
        <v>4.8979999999999997</v>
      </c>
      <c r="G37" s="28">
        <v>24.059000000000001</v>
      </c>
    </row>
    <row r="38" spans="1:7" ht="19.5" customHeight="1" x14ac:dyDescent="0.3">
      <c r="A38" s="5" t="s">
        <v>85</v>
      </c>
      <c r="B38" s="66" t="s">
        <v>250</v>
      </c>
      <c r="C38" s="66"/>
      <c r="D38" s="28">
        <v>479.69261999999998</v>
      </c>
      <c r="E38" s="28">
        <v>0</v>
      </c>
      <c r="F38" s="28">
        <v>69.974699999999984</v>
      </c>
      <c r="G38" s="28">
        <v>0</v>
      </c>
    </row>
    <row r="39" spans="1:7" x14ac:dyDescent="0.3">
      <c r="A39" s="5" t="s">
        <v>87</v>
      </c>
      <c r="B39" s="66" t="s">
        <v>251</v>
      </c>
      <c r="C39" s="66"/>
      <c r="D39" s="28">
        <v>115</v>
      </c>
      <c r="E39" s="28">
        <v>0</v>
      </c>
      <c r="F39" s="28">
        <v>100</v>
      </c>
      <c r="G39" s="28">
        <v>0</v>
      </c>
    </row>
    <row r="40" spans="1:7" ht="20.399999999999999" x14ac:dyDescent="0.3">
      <c r="A40" s="5"/>
      <c r="B40" s="5" t="s">
        <v>93</v>
      </c>
      <c r="C40" s="5" t="s">
        <v>241</v>
      </c>
      <c r="D40" s="28">
        <v>115</v>
      </c>
      <c r="E40" s="28">
        <v>0</v>
      </c>
      <c r="F40" s="28">
        <v>100</v>
      </c>
      <c r="G40" s="28">
        <v>0</v>
      </c>
    </row>
    <row r="41" spans="1:7" x14ac:dyDescent="0.3">
      <c r="A41" s="5"/>
      <c r="B41" s="5" t="s">
        <v>95</v>
      </c>
      <c r="C41" s="5" t="s">
        <v>148</v>
      </c>
      <c r="D41" s="28">
        <v>0</v>
      </c>
      <c r="E41" s="28">
        <v>0</v>
      </c>
      <c r="F41" s="28">
        <v>0</v>
      </c>
      <c r="G41" s="28">
        <v>0</v>
      </c>
    </row>
    <row r="42" spans="1:7" x14ac:dyDescent="0.3">
      <c r="A42" s="5"/>
      <c r="B42" s="5"/>
      <c r="C42" s="5" t="s">
        <v>252</v>
      </c>
      <c r="D42" s="28">
        <v>0</v>
      </c>
      <c r="E42" s="28">
        <v>0</v>
      </c>
      <c r="F42" s="28">
        <v>0</v>
      </c>
      <c r="G42" s="28">
        <v>0</v>
      </c>
    </row>
    <row r="43" spans="1:7" x14ac:dyDescent="0.3">
      <c r="A43" s="5"/>
      <c r="B43" s="5"/>
      <c r="C43" s="5" t="s">
        <v>253</v>
      </c>
      <c r="D43" s="28">
        <v>0</v>
      </c>
      <c r="E43" s="28">
        <v>0</v>
      </c>
      <c r="F43" s="28">
        <v>0</v>
      </c>
      <c r="G43" s="28">
        <v>0</v>
      </c>
    </row>
    <row r="44" spans="1:7" ht="21" customHeight="1" x14ac:dyDescent="0.3">
      <c r="A44" s="5" t="s">
        <v>89</v>
      </c>
      <c r="B44" s="66" t="s">
        <v>254</v>
      </c>
      <c r="C44" s="66"/>
      <c r="D44" s="28">
        <v>0</v>
      </c>
      <c r="E44" s="28">
        <v>0</v>
      </c>
      <c r="F44" s="28">
        <v>0</v>
      </c>
      <c r="G44" s="28">
        <v>0</v>
      </c>
    </row>
    <row r="45" spans="1:7" ht="20.25" customHeight="1" x14ac:dyDescent="0.3">
      <c r="A45" s="5" t="s">
        <v>129</v>
      </c>
      <c r="B45" s="66" t="s">
        <v>255</v>
      </c>
      <c r="C45" s="66"/>
      <c r="D45" s="28">
        <v>0</v>
      </c>
      <c r="E45" s="28">
        <v>0</v>
      </c>
      <c r="F45" s="28">
        <v>0</v>
      </c>
      <c r="G45" s="28">
        <v>0</v>
      </c>
    </row>
    <row r="46" spans="1:7" ht="22.5" customHeight="1" x14ac:dyDescent="0.3">
      <c r="A46" s="3" t="s">
        <v>10</v>
      </c>
      <c r="B46" s="68" t="s">
        <v>256</v>
      </c>
      <c r="C46" s="68"/>
      <c r="D46" s="27">
        <v>7004.9243100000003</v>
      </c>
      <c r="E46" s="27">
        <v>4309.1419800000003</v>
      </c>
      <c r="F46" s="27">
        <v>2818.5445300000001</v>
      </c>
      <c r="G46" s="27">
        <v>2154.2242300000003</v>
      </c>
    </row>
    <row r="47" spans="1:7" ht="19.5" customHeight="1" x14ac:dyDescent="0.3">
      <c r="A47" s="3" t="s">
        <v>41</v>
      </c>
      <c r="B47" s="68" t="s">
        <v>257</v>
      </c>
      <c r="C47" s="68"/>
      <c r="D47" s="28"/>
      <c r="E47" s="28"/>
      <c r="F47" s="28">
        <v>0</v>
      </c>
      <c r="G47" s="28">
        <v>0</v>
      </c>
    </row>
    <row r="48" spans="1:7" x14ac:dyDescent="0.3">
      <c r="A48" s="3" t="s">
        <v>6</v>
      </c>
      <c r="B48" s="68" t="s">
        <v>237</v>
      </c>
      <c r="C48" s="68"/>
      <c r="D48" s="27">
        <v>3700</v>
      </c>
      <c r="E48" s="27">
        <v>3000</v>
      </c>
      <c r="F48" s="27">
        <v>0</v>
      </c>
      <c r="G48" s="27">
        <v>1500</v>
      </c>
    </row>
    <row r="49" spans="1:7" ht="31.5" customHeight="1" x14ac:dyDescent="0.3">
      <c r="A49" s="5" t="s">
        <v>83</v>
      </c>
      <c r="B49" s="66" t="s">
        <v>258</v>
      </c>
      <c r="C49" s="66"/>
      <c r="D49" s="27">
        <v>0</v>
      </c>
      <c r="E49" s="27">
        <v>0</v>
      </c>
      <c r="F49" s="27">
        <v>0</v>
      </c>
      <c r="G49" s="27">
        <v>0</v>
      </c>
    </row>
    <row r="50" spans="1:7" ht="22.5" customHeight="1" x14ac:dyDescent="0.3">
      <c r="A50" s="5" t="s">
        <v>85</v>
      </c>
      <c r="B50" s="66" t="s">
        <v>259</v>
      </c>
      <c r="C50" s="66"/>
      <c r="D50" s="27">
        <v>0</v>
      </c>
      <c r="E50" s="27">
        <v>0</v>
      </c>
      <c r="F50" s="27">
        <v>0</v>
      </c>
      <c r="G50" s="27">
        <v>0</v>
      </c>
    </row>
    <row r="51" spans="1:7" ht="24" customHeight="1" x14ac:dyDescent="0.3">
      <c r="A51" s="5" t="s">
        <v>87</v>
      </c>
      <c r="B51" s="66" t="s">
        <v>260</v>
      </c>
      <c r="C51" s="66"/>
      <c r="D51" s="27">
        <v>0</v>
      </c>
      <c r="E51" s="27">
        <v>0</v>
      </c>
      <c r="F51" s="27">
        <v>0</v>
      </c>
      <c r="G51" s="27">
        <v>0</v>
      </c>
    </row>
    <row r="52" spans="1:7" x14ac:dyDescent="0.3">
      <c r="A52" s="5" t="s">
        <v>89</v>
      </c>
      <c r="B52" s="66" t="s">
        <v>261</v>
      </c>
      <c r="C52" s="66"/>
      <c r="D52" s="28">
        <v>3700</v>
      </c>
      <c r="E52" s="28">
        <v>3000</v>
      </c>
      <c r="F52" s="28">
        <v>0</v>
      </c>
      <c r="G52" s="28">
        <v>1500</v>
      </c>
    </row>
    <row r="53" spans="1:7" x14ac:dyDescent="0.3">
      <c r="A53" s="3" t="s">
        <v>8</v>
      </c>
      <c r="B53" s="68" t="s">
        <v>248</v>
      </c>
      <c r="C53" s="68"/>
      <c r="D53" s="27">
        <v>3752.7856900000038</v>
      </c>
      <c r="E53" s="27">
        <v>903.11551000000145</v>
      </c>
      <c r="F53" s="27">
        <v>746.27824000000192</v>
      </c>
      <c r="G53" s="27">
        <v>281.24831000000142</v>
      </c>
    </row>
    <row r="54" spans="1:7" x14ac:dyDescent="0.3">
      <c r="A54" s="5" t="s">
        <v>83</v>
      </c>
      <c r="B54" s="66" t="s">
        <v>262</v>
      </c>
      <c r="C54" s="66"/>
      <c r="D54" s="27">
        <v>0</v>
      </c>
      <c r="E54" s="27">
        <v>0</v>
      </c>
      <c r="F54" s="27">
        <v>0</v>
      </c>
      <c r="G54" s="27">
        <v>0</v>
      </c>
    </row>
    <row r="55" spans="1:7" x14ac:dyDescent="0.3">
      <c r="A55" s="5" t="s">
        <v>85</v>
      </c>
      <c r="B55" s="66" t="s">
        <v>263</v>
      </c>
      <c r="C55" s="66"/>
      <c r="D55" s="27">
        <v>0</v>
      </c>
      <c r="E55" s="27">
        <v>0</v>
      </c>
      <c r="F55" s="27">
        <v>0</v>
      </c>
      <c r="G55" s="27">
        <v>0</v>
      </c>
    </row>
    <row r="56" spans="1:7" ht="22.5" customHeight="1" x14ac:dyDescent="0.3">
      <c r="A56" s="5" t="s">
        <v>87</v>
      </c>
      <c r="B56" s="66" t="s">
        <v>264</v>
      </c>
      <c r="C56" s="66"/>
      <c r="D56" s="27">
        <v>0</v>
      </c>
      <c r="E56" s="27">
        <v>0</v>
      </c>
      <c r="F56" s="27">
        <v>0</v>
      </c>
      <c r="G56" s="27">
        <v>0</v>
      </c>
    </row>
    <row r="57" spans="1:7" x14ac:dyDescent="0.3">
      <c r="A57" s="5" t="s">
        <v>89</v>
      </c>
      <c r="B57" s="66" t="s">
        <v>265</v>
      </c>
      <c r="C57" s="66"/>
      <c r="D57" s="27">
        <v>0</v>
      </c>
      <c r="E57" s="27">
        <v>0</v>
      </c>
      <c r="F57" s="27">
        <v>0</v>
      </c>
      <c r="G57" s="27">
        <v>0</v>
      </c>
    </row>
    <row r="58" spans="1:7" x14ac:dyDescent="0.3">
      <c r="A58" s="5" t="s">
        <v>129</v>
      </c>
      <c r="B58" s="66" t="s">
        <v>266</v>
      </c>
      <c r="C58" s="66"/>
      <c r="D58" s="27">
        <v>2000</v>
      </c>
      <c r="E58" s="27">
        <v>0</v>
      </c>
      <c r="F58" s="27">
        <v>0</v>
      </c>
      <c r="G58" s="27">
        <v>0</v>
      </c>
    </row>
    <row r="59" spans="1:7" x14ac:dyDescent="0.3">
      <c r="A59" s="5" t="s">
        <v>221</v>
      </c>
      <c r="B59" s="66" t="s">
        <v>267</v>
      </c>
      <c r="C59" s="66"/>
      <c r="D59" s="28">
        <v>1538.9609000000041</v>
      </c>
      <c r="E59" s="28">
        <v>826.65921000000139</v>
      </c>
      <c r="F59" s="28">
        <v>724.77351000000226</v>
      </c>
      <c r="G59" s="28">
        <v>259.98440000000119</v>
      </c>
    </row>
    <row r="60" spans="1:7" ht="24.75" customHeight="1" x14ac:dyDescent="0.3">
      <c r="A60" s="5" t="s">
        <v>223</v>
      </c>
      <c r="B60" s="66" t="s">
        <v>268</v>
      </c>
      <c r="C60" s="66"/>
      <c r="D60" s="28">
        <v>54.969759999999994</v>
      </c>
      <c r="E60" s="28">
        <v>65.710570000000004</v>
      </c>
      <c r="F60" s="28">
        <v>18.493909999999993</v>
      </c>
      <c r="G60" s="28">
        <v>17.818630000000006</v>
      </c>
    </row>
    <row r="61" spans="1:7" ht="20.25" customHeight="1" x14ac:dyDescent="0.3">
      <c r="A61" s="5" t="s">
        <v>225</v>
      </c>
      <c r="B61" s="66" t="s">
        <v>269</v>
      </c>
      <c r="C61" s="66"/>
      <c r="D61" s="28">
        <v>158.85503</v>
      </c>
      <c r="E61" s="28">
        <v>10.745730000000002</v>
      </c>
      <c r="F61" s="28">
        <v>3.0108199999999954</v>
      </c>
      <c r="G61" s="28">
        <v>3.445280000000003</v>
      </c>
    </row>
    <row r="62" spans="1:7" ht="24.75" customHeight="1" x14ac:dyDescent="0.3">
      <c r="A62" s="5" t="s">
        <v>227</v>
      </c>
      <c r="B62" s="66" t="s">
        <v>270</v>
      </c>
      <c r="C62" s="66"/>
      <c r="D62" s="28">
        <v>0</v>
      </c>
      <c r="E62" s="28">
        <v>0</v>
      </c>
      <c r="F62" s="28">
        <v>0</v>
      </c>
      <c r="G62" s="28">
        <v>0</v>
      </c>
    </row>
    <row r="63" spans="1:7" ht="21.75" customHeight="1" x14ac:dyDescent="0.3">
      <c r="A63" s="3" t="s">
        <v>10</v>
      </c>
      <c r="B63" s="68" t="s">
        <v>271</v>
      </c>
      <c r="C63" s="68"/>
      <c r="D63" s="27">
        <v>-52.785690000003669</v>
      </c>
      <c r="E63" s="27">
        <v>2096.8844899999986</v>
      </c>
      <c r="F63" s="27">
        <v>-746.27824000000169</v>
      </c>
      <c r="G63" s="27">
        <v>1218.7516899999987</v>
      </c>
    </row>
    <row r="64" spans="1:7" ht="19.5" customHeight="1" x14ac:dyDescent="0.3">
      <c r="A64" s="3" t="s">
        <v>43</v>
      </c>
      <c r="B64" s="68" t="s">
        <v>272</v>
      </c>
      <c r="C64" s="68"/>
      <c r="D64" s="27">
        <v>-492.72976000000023</v>
      </c>
      <c r="E64" s="27">
        <v>326.90477000000072</v>
      </c>
      <c r="F64" s="27">
        <v>-657.72276000000022</v>
      </c>
      <c r="G64" s="27">
        <v>330.59862000000021</v>
      </c>
    </row>
    <row r="65" spans="1:7" ht="19.5" customHeight="1" x14ac:dyDescent="0.3">
      <c r="A65" s="3" t="s">
        <v>49</v>
      </c>
      <c r="B65" s="68" t="s">
        <v>273</v>
      </c>
      <c r="C65" s="68"/>
      <c r="D65" s="27">
        <v>-492.72976000000023</v>
      </c>
      <c r="E65" s="27">
        <v>326.90477000000072</v>
      </c>
      <c r="F65" s="27">
        <v>-657.72276000000022</v>
      </c>
      <c r="G65" s="27">
        <v>330.59862000000021</v>
      </c>
    </row>
    <row r="66" spans="1:7" ht="18.75" customHeight="1" x14ac:dyDescent="0.3">
      <c r="A66" s="5"/>
      <c r="B66" s="66" t="s">
        <v>274</v>
      </c>
      <c r="C66" s="66"/>
      <c r="D66" s="28"/>
      <c r="E66" s="28"/>
      <c r="F66" s="28">
        <v>0</v>
      </c>
      <c r="G66" s="28">
        <v>0</v>
      </c>
    </row>
    <row r="67" spans="1:7" ht="17.25" customHeight="1" x14ac:dyDescent="0.3">
      <c r="A67" s="3" t="s">
        <v>54</v>
      </c>
      <c r="B67" s="68" t="s">
        <v>275</v>
      </c>
      <c r="C67" s="68"/>
      <c r="D67" s="27">
        <v>582.27618999999117</v>
      </c>
      <c r="E67" s="27">
        <v>10.691930000001216</v>
      </c>
      <c r="F67" s="27">
        <v>747.26918999999123</v>
      </c>
      <c r="G67" s="27">
        <v>6.9980800000017043</v>
      </c>
    </row>
    <row r="68" spans="1:7" x14ac:dyDescent="0.3">
      <c r="A68" s="3" t="s">
        <v>56</v>
      </c>
      <c r="B68" s="68" t="s">
        <v>276</v>
      </c>
      <c r="C68" s="68"/>
      <c r="D68" s="27">
        <v>89.546429999990977</v>
      </c>
      <c r="E68" s="27">
        <v>337.59670000000193</v>
      </c>
      <c r="F68" s="27">
        <v>89.546429999991005</v>
      </c>
      <c r="G68" s="27">
        <v>337.59670000000193</v>
      </c>
    </row>
    <row r="69" spans="1:7" ht="15" thickBot="1" x14ac:dyDescent="0.35">
      <c r="A69" s="17"/>
      <c r="B69" s="63" t="s">
        <v>277</v>
      </c>
      <c r="C69" s="63"/>
      <c r="D69" s="29">
        <v>0</v>
      </c>
      <c r="E69" s="29">
        <v>0</v>
      </c>
      <c r="F69" s="29">
        <v>0</v>
      </c>
      <c r="G69" s="29">
        <v>0</v>
      </c>
    </row>
  </sheetData>
  <mergeCells count="58">
    <mergeCell ref="B12:C12"/>
    <mergeCell ref="A1:D1"/>
    <mergeCell ref="A2:D2"/>
    <mergeCell ref="A3:D3"/>
    <mergeCell ref="A4:D4"/>
    <mergeCell ref="A5:A6"/>
    <mergeCell ref="B5:C6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47:C47"/>
    <mergeCell ref="B25:C25"/>
    <mergeCell ref="B26:C26"/>
    <mergeCell ref="B27:C27"/>
    <mergeCell ref="B35:C35"/>
    <mergeCell ref="B36:C36"/>
    <mergeCell ref="B37:C37"/>
    <mergeCell ref="B38:C38"/>
    <mergeCell ref="B39:C39"/>
    <mergeCell ref="B44:C44"/>
    <mergeCell ref="B45:C45"/>
    <mergeCell ref="B46:C46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65:C6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6B455-80B8-448F-8C0E-60A3234AFE77}">
  <dimension ref="A1:F78"/>
  <sheetViews>
    <sheetView workbookViewId="0">
      <selection activeCell="A78" sqref="A78"/>
    </sheetView>
  </sheetViews>
  <sheetFormatPr defaultRowHeight="14.4" x14ac:dyDescent="0.3"/>
  <cols>
    <col min="1" max="1" width="3.5546875" customWidth="1"/>
    <col min="2" max="2" width="2.6640625" customWidth="1"/>
    <col min="3" max="3" width="2.109375" customWidth="1"/>
    <col min="4" max="4" width="45.33203125" customWidth="1"/>
    <col min="5" max="5" width="13.5546875" customWidth="1"/>
    <col min="6" max="6" width="15.88671875" bestFit="1" customWidth="1"/>
  </cols>
  <sheetData>
    <row r="1" spans="1:6" x14ac:dyDescent="0.3">
      <c r="A1" s="59" t="s">
        <v>352</v>
      </c>
      <c r="B1" s="59"/>
      <c r="C1" s="59"/>
      <c r="D1" s="59"/>
      <c r="E1" s="59"/>
    </row>
    <row r="2" spans="1:6" ht="15" thickBot="1" x14ac:dyDescent="0.35">
      <c r="A2" s="60" t="s">
        <v>0</v>
      </c>
      <c r="B2" s="60"/>
      <c r="C2" s="60"/>
      <c r="D2" s="60"/>
      <c r="E2" s="60"/>
    </row>
    <row r="3" spans="1:6" x14ac:dyDescent="0.3">
      <c r="A3" s="70"/>
      <c r="B3" s="85" t="s">
        <v>351</v>
      </c>
      <c r="C3" s="85"/>
      <c r="D3" s="85"/>
      <c r="E3" s="13" t="s">
        <v>278</v>
      </c>
      <c r="F3" s="13" t="s">
        <v>278</v>
      </c>
    </row>
    <row r="4" spans="1:6" ht="21" thickBot="1" x14ac:dyDescent="0.35">
      <c r="A4" s="74"/>
      <c r="B4" s="86"/>
      <c r="C4" s="86"/>
      <c r="D4" s="86"/>
      <c r="E4" s="14" t="s">
        <v>359</v>
      </c>
      <c r="F4" s="14" t="s">
        <v>362</v>
      </c>
    </row>
    <row r="5" spans="1:6" x14ac:dyDescent="0.3">
      <c r="A5" s="3" t="s">
        <v>6</v>
      </c>
      <c r="B5" s="70" t="s">
        <v>279</v>
      </c>
      <c r="C5" s="70"/>
      <c r="D5" s="70"/>
      <c r="E5" s="27">
        <v>9790.5673399999923</v>
      </c>
      <c r="F5" s="27">
        <v>28936.176469999995</v>
      </c>
    </row>
    <row r="6" spans="1:6" x14ac:dyDescent="0.3">
      <c r="A6" s="3"/>
      <c r="B6" s="84" t="s">
        <v>280</v>
      </c>
      <c r="C6" s="83"/>
      <c r="D6" s="83"/>
      <c r="E6" s="27">
        <v>0</v>
      </c>
      <c r="F6" s="27">
        <v>0</v>
      </c>
    </row>
    <row r="7" spans="1:6" x14ac:dyDescent="0.3">
      <c r="A7" s="5"/>
      <c r="B7" s="66" t="s">
        <v>281</v>
      </c>
      <c r="C7" s="66"/>
      <c r="D7" s="66"/>
      <c r="E7" s="27">
        <v>0</v>
      </c>
      <c r="F7" s="27">
        <v>0</v>
      </c>
    </row>
    <row r="8" spans="1:6" ht="21" customHeight="1" x14ac:dyDescent="0.3">
      <c r="A8" s="3" t="s">
        <v>282</v>
      </c>
      <c r="B8" s="68" t="s">
        <v>283</v>
      </c>
      <c r="C8" s="68"/>
      <c r="D8" s="68"/>
      <c r="E8" s="27">
        <v>9790.5673399999923</v>
      </c>
      <c r="F8" s="27">
        <v>28936.176469999995</v>
      </c>
    </row>
    <row r="9" spans="1:6" x14ac:dyDescent="0.3">
      <c r="A9" s="5" t="s">
        <v>83</v>
      </c>
      <c r="B9" s="66" t="s">
        <v>284</v>
      </c>
      <c r="C9" s="66"/>
      <c r="D9" s="66"/>
      <c r="E9" s="28">
        <v>1150</v>
      </c>
      <c r="F9" s="28">
        <v>1150</v>
      </c>
    </row>
    <row r="10" spans="1:6" x14ac:dyDescent="0.3">
      <c r="A10" s="5" t="s">
        <v>285</v>
      </c>
      <c r="B10" s="66" t="s">
        <v>286</v>
      </c>
      <c r="C10" s="66"/>
      <c r="D10" s="66"/>
      <c r="E10" s="28">
        <v>0</v>
      </c>
      <c r="F10" s="28">
        <v>0</v>
      </c>
    </row>
    <row r="11" spans="1:6" x14ac:dyDescent="0.3">
      <c r="A11" s="5"/>
      <c r="B11" s="66" t="s">
        <v>93</v>
      </c>
      <c r="C11" s="66"/>
      <c r="D11" s="5" t="s">
        <v>287</v>
      </c>
      <c r="E11" s="28">
        <v>0</v>
      </c>
      <c r="F11" s="28">
        <v>0</v>
      </c>
    </row>
    <row r="12" spans="1:6" x14ac:dyDescent="0.3">
      <c r="A12" s="5"/>
      <c r="B12" s="66"/>
      <c r="C12" s="66"/>
      <c r="D12" s="5" t="s">
        <v>288</v>
      </c>
      <c r="E12" s="28">
        <v>0</v>
      </c>
      <c r="F12" s="28">
        <v>0</v>
      </c>
    </row>
    <row r="13" spans="1:6" x14ac:dyDescent="0.3">
      <c r="A13" s="5"/>
      <c r="B13" s="66" t="s">
        <v>95</v>
      </c>
      <c r="C13" s="66"/>
      <c r="D13" s="5" t="s">
        <v>289</v>
      </c>
      <c r="E13" s="28">
        <v>0</v>
      </c>
      <c r="F13" s="28">
        <v>0</v>
      </c>
    </row>
    <row r="14" spans="1:6" x14ac:dyDescent="0.3">
      <c r="A14" s="5"/>
      <c r="B14" s="66"/>
      <c r="C14" s="66"/>
      <c r="D14" s="5" t="s">
        <v>290</v>
      </c>
      <c r="E14" s="28">
        <v>0</v>
      </c>
      <c r="F14" s="28">
        <v>0</v>
      </c>
    </row>
    <row r="15" spans="1:6" x14ac:dyDescent="0.3">
      <c r="A15" s="3" t="s">
        <v>291</v>
      </c>
      <c r="B15" s="68" t="s">
        <v>292</v>
      </c>
      <c r="C15" s="68"/>
      <c r="D15" s="68"/>
      <c r="E15" s="27">
        <v>1150</v>
      </c>
      <c r="F15" s="27">
        <v>1150</v>
      </c>
    </row>
    <row r="16" spans="1:6" x14ac:dyDescent="0.3">
      <c r="A16" s="3" t="s">
        <v>85</v>
      </c>
      <c r="B16" s="68" t="s">
        <v>293</v>
      </c>
      <c r="C16" s="83"/>
      <c r="D16" s="83"/>
      <c r="E16" s="27">
        <v>0</v>
      </c>
      <c r="F16" s="27">
        <v>0</v>
      </c>
    </row>
    <row r="17" spans="1:6" x14ac:dyDescent="0.3">
      <c r="A17" s="5" t="s">
        <v>294</v>
      </c>
      <c r="B17" s="66" t="s">
        <v>295</v>
      </c>
      <c r="C17" s="83"/>
      <c r="D17" s="83"/>
      <c r="E17" s="27">
        <v>0</v>
      </c>
      <c r="F17" s="27">
        <v>0</v>
      </c>
    </row>
    <row r="18" spans="1:6" x14ac:dyDescent="0.3">
      <c r="A18" s="5"/>
      <c r="B18" s="66" t="s">
        <v>93</v>
      </c>
      <c r="C18" s="83"/>
      <c r="D18" s="5" t="s">
        <v>287</v>
      </c>
      <c r="E18" s="27">
        <v>0</v>
      </c>
      <c r="F18" s="27">
        <v>0</v>
      </c>
    </row>
    <row r="19" spans="1:6" x14ac:dyDescent="0.3">
      <c r="A19" s="5"/>
      <c r="B19" s="66"/>
      <c r="C19" s="83"/>
      <c r="D19" s="5" t="s">
        <v>5</v>
      </c>
      <c r="E19" s="27">
        <v>0</v>
      </c>
      <c r="F19" s="27">
        <v>0</v>
      </c>
    </row>
    <row r="20" spans="1:6" x14ac:dyDescent="0.3">
      <c r="A20" s="5"/>
      <c r="B20" s="66" t="s">
        <v>95</v>
      </c>
      <c r="C20" s="83"/>
      <c r="D20" s="5" t="s">
        <v>289</v>
      </c>
      <c r="E20" s="27">
        <v>0</v>
      </c>
      <c r="F20" s="27">
        <v>0</v>
      </c>
    </row>
    <row r="21" spans="1:6" x14ac:dyDescent="0.3">
      <c r="A21" s="5"/>
      <c r="B21" s="66"/>
      <c r="C21" s="83"/>
      <c r="D21" s="5" t="s">
        <v>5</v>
      </c>
      <c r="E21" s="27">
        <v>0</v>
      </c>
      <c r="F21" s="27">
        <v>0</v>
      </c>
    </row>
    <row r="22" spans="1:6" x14ac:dyDescent="0.3">
      <c r="A22" s="5" t="s">
        <v>296</v>
      </c>
      <c r="B22" s="66" t="s">
        <v>297</v>
      </c>
      <c r="C22" s="83"/>
      <c r="D22" s="83"/>
      <c r="E22" s="27">
        <v>0</v>
      </c>
      <c r="F22" s="27">
        <v>0</v>
      </c>
    </row>
    <row r="23" spans="1:6" x14ac:dyDescent="0.3">
      <c r="A23" s="3" t="s">
        <v>87</v>
      </c>
      <c r="B23" s="68" t="s">
        <v>298</v>
      </c>
      <c r="C23" s="83"/>
      <c r="D23" s="83"/>
      <c r="E23" s="27">
        <v>0</v>
      </c>
      <c r="F23" s="27">
        <v>0</v>
      </c>
    </row>
    <row r="24" spans="1:6" x14ac:dyDescent="0.3">
      <c r="A24" s="5"/>
      <c r="B24" s="66" t="s">
        <v>93</v>
      </c>
      <c r="C24" s="83"/>
      <c r="D24" s="5" t="s">
        <v>299</v>
      </c>
      <c r="E24" s="27">
        <v>0</v>
      </c>
      <c r="F24" s="27">
        <v>0</v>
      </c>
    </row>
    <row r="25" spans="1:6" x14ac:dyDescent="0.3">
      <c r="A25" s="5"/>
      <c r="B25" s="66" t="s">
        <v>95</v>
      </c>
      <c r="C25" s="83"/>
      <c r="D25" s="5" t="s">
        <v>300</v>
      </c>
      <c r="E25" s="27">
        <v>0</v>
      </c>
      <c r="F25" s="27">
        <v>0</v>
      </c>
    </row>
    <row r="26" spans="1:6" x14ac:dyDescent="0.3">
      <c r="A26" s="5" t="s">
        <v>301</v>
      </c>
      <c r="B26" s="66" t="s">
        <v>302</v>
      </c>
      <c r="C26" s="83"/>
      <c r="D26" s="83"/>
      <c r="E26" s="27">
        <v>0</v>
      </c>
      <c r="F26" s="27">
        <v>0</v>
      </c>
    </row>
    <row r="27" spans="1:6" x14ac:dyDescent="0.3">
      <c r="A27" s="3" t="s">
        <v>89</v>
      </c>
      <c r="B27" s="68" t="s">
        <v>303</v>
      </c>
      <c r="C27" s="68"/>
      <c r="D27" s="68"/>
      <c r="E27" s="27">
        <v>47083.776199999993</v>
      </c>
      <c r="F27" s="27">
        <v>47083.776199999993</v>
      </c>
    </row>
    <row r="28" spans="1:6" x14ac:dyDescent="0.3">
      <c r="A28" s="5" t="s">
        <v>304</v>
      </c>
      <c r="B28" s="66" t="s">
        <v>305</v>
      </c>
      <c r="C28" s="66"/>
      <c r="D28" s="66"/>
      <c r="E28" s="28">
        <v>0</v>
      </c>
      <c r="F28" s="28">
        <v>0</v>
      </c>
    </row>
    <row r="29" spans="1:6" x14ac:dyDescent="0.3">
      <c r="A29" s="5"/>
      <c r="B29" s="66" t="s">
        <v>93</v>
      </c>
      <c r="C29" s="66"/>
      <c r="D29" s="5" t="s">
        <v>287</v>
      </c>
      <c r="E29" s="28">
        <v>0</v>
      </c>
      <c r="F29" s="28">
        <v>0</v>
      </c>
    </row>
    <row r="30" spans="1:6" x14ac:dyDescent="0.3">
      <c r="A30" s="5"/>
      <c r="B30" s="66"/>
      <c r="C30" s="66"/>
      <c r="D30" s="5" t="s">
        <v>306</v>
      </c>
      <c r="E30" s="28">
        <v>0</v>
      </c>
      <c r="F30" s="28">
        <v>0</v>
      </c>
    </row>
    <row r="31" spans="1:6" x14ac:dyDescent="0.3">
      <c r="A31" s="5"/>
      <c r="B31" s="66"/>
      <c r="C31" s="66"/>
      <c r="D31" s="5" t="s">
        <v>307</v>
      </c>
      <c r="E31" s="28">
        <v>0</v>
      </c>
      <c r="F31" s="28">
        <v>0</v>
      </c>
    </row>
    <row r="32" spans="1:6" x14ac:dyDescent="0.3">
      <c r="A32" s="5"/>
      <c r="B32" s="66"/>
      <c r="C32" s="66"/>
      <c r="D32" s="5" t="s">
        <v>308</v>
      </c>
      <c r="E32" s="28">
        <v>0</v>
      </c>
      <c r="F32" s="28">
        <v>0</v>
      </c>
    </row>
    <row r="33" spans="1:6" x14ac:dyDescent="0.3">
      <c r="A33" s="5"/>
      <c r="B33" s="80" t="s">
        <v>95</v>
      </c>
      <c r="C33" s="80"/>
      <c r="D33" s="18" t="s">
        <v>309</v>
      </c>
      <c r="E33" s="28">
        <v>0</v>
      </c>
      <c r="F33" s="28">
        <v>0</v>
      </c>
    </row>
    <row r="34" spans="1:6" ht="20.399999999999999" x14ac:dyDescent="0.3">
      <c r="A34" s="5"/>
      <c r="B34" s="80"/>
      <c r="C34" s="80"/>
      <c r="D34" s="18" t="s">
        <v>310</v>
      </c>
      <c r="E34" s="28">
        <v>0</v>
      </c>
      <c r="F34" s="28">
        <v>0</v>
      </c>
    </row>
    <row r="35" spans="1:6" x14ac:dyDescent="0.3">
      <c r="A35" s="5"/>
      <c r="B35" s="18"/>
      <c r="C35" s="18"/>
      <c r="D35" s="18" t="s">
        <v>311</v>
      </c>
      <c r="E35" s="28">
        <v>0</v>
      </c>
      <c r="F35" s="28">
        <v>0</v>
      </c>
    </row>
    <row r="36" spans="1:6" x14ac:dyDescent="0.3">
      <c r="A36" s="5"/>
      <c r="B36" s="80"/>
      <c r="C36" s="80"/>
      <c r="D36" s="18" t="s">
        <v>308</v>
      </c>
      <c r="E36" s="28">
        <v>0</v>
      </c>
      <c r="F36" s="28">
        <v>0</v>
      </c>
    </row>
    <row r="37" spans="1:6" x14ac:dyDescent="0.3">
      <c r="A37" s="3" t="s">
        <v>312</v>
      </c>
      <c r="B37" s="81" t="s">
        <v>313</v>
      </c>
      <c r="C37" s="81"/>
      <c r="D37" s="81"/>
      <c r="E37" s="27">
        <v>47083.776199999993</v>
      </c>
      <c r="F37" s="27">
        <v>47083.776199999993</v>
      </c>
    </row>
    <row r="38" spans="1:6" x14ac:dyDescent="0.3">
      <c r="A38" s="5" t="s">
        <v>129</v>
      </c>
      <c r="B38" s="80" t="s">
        <v>314</v>
      </c>
      <c r="C38" s="80"/>
      <c r="D38" s="80"/>
      <c r="E38" s="27">
        <v>0</v>
      </c>
      <c r="F38" s="27">
        <v>0</v>
      </c>
    </row>
    <row r="39" spans="1:6" x14ac:dyDescent="0.3">
      <c r="A39" s="5" t="s">
        <v>315</v>
      </c>
      <c r="B39" s="80" t="s">
        <v>316</v>
      </c>
      <c r="C39" s="80"/>
      <c r="D39" s="80"/>
      <c r="E39" s="27">
        <v>0</v>
      </c>
      <c r="F39" s="27">
        <v>0</v>
      </c>
    </row>
    <row r="40" spans="1:6" x14ac:dyDescent="0.3">
      <c r="A40" s="5"/>
      <c r="B40" s="80" t="s">
        <v>93</v>
      </c>
      <c r="C40" s="80"/>
      <c r="D40" s="18" t="s">
        <v>287</v>
      </c>
      <c r="E40" s="27">
        <v>0</v>
      </c>
      <c r="F40" s="27">
        <v>0</v>
      </c>
    </row>
    <row r="41" spans="1:6" x14ac:dyDescent="0.3">
      <c r="A41" s="5"/>
      <c r="B41" s="80"/>
      <c r="C41" s="80"/>
      <c r="D41" s="18" t="s">
        <v>317</v>
      </c>
      <c r="E41" s="27">
        <v>0</v>
      </c>
      <c r="F41" s="27">
        <v>0</v>
      </c>
    </row>
    <row r="42" spans="1:6" x14ac:dyDescent="0.3">
      <c r="A42" s="5"/>
      <c r="B42" s="80" t="s">
        <v>95</v>
      </c>
      <c r="C42" s="80"/>
      <c r="D42" s="18" t="s">
        <v>289</v>
      </c>
      <c r="E42" s="27">
        <v>0</v>
      </c>
      <c r="F42" s="27">
        <v>0</v>
      </c>
    </row>
    <row r="43" spans="1:6" x14ac:dyDescent="0.3">
      <c r="A43" s="5"/>
      <c r="B43" s="80"/>
      <c r="C43" s="80"/>
      <c r="D43" s="18" t="s">
        <v>317</v>
      </c>
      <c r="E43" s="27">
        <v>0</v>
      </c>
      <c r="F43" s="27">
        <v>0</v>
      </c>
    </row>
    <row r="44" spans="1:6" x14ac:dyDescent="0.3">
      <c r="A44" s="3" t="s">
        <v>318</v>
      </c>
      <c r="B44" s="81" t="s">
        <v>319</v>
      </c>
      <c r="C44" s="81"/>
      <c r="D44" s="81"/>
      <c r="E44" s="27">
        <v>0</v>
      </c>
      <c r="F44" s="27">
        <v>0</v>
      </c>
    </row>
    <row r="45" spans="1:6" x14ac:dyDescent="0.3">
      <c r="A45" s="5" t="s">
        <v>221</v>
      </c>
      <c r="B45" s="80" t="s">
        <v>320</v>
      </c>
      <c r="C45" s="80"/>
      <c r="D45" s="80"/>
      <c r="E45" s="27">
        <v>0</v>
      </c>
      <c r="F45" s="27">
        <v>0</v>
      </c>
    </row>
    <row r="46" spans="1:6" x14ac:dyDescent="0.3">
      <c r="A46" s="5" t="s">
        <v>321</v>
      </c>
      <c r="B46" s="80" t="s">
        <v>322</v>
      </c>
      <c r="C46" s="80"/>
      <c r="D46" s="80"/>
      <c r="E46" s="27">
        <v>0</v>
      </c>
      <c r="F46" s="27">
        <v>0</v>
      </c>
    </row>
    <row r="47" spans="1:6" x14ac:dyDescent="0.3">
      <c r="A47" s="5"/>
      <c r="B47" s="80" t="s">
        <v>93</v>
      </c>
      <c r="C47" s="80"/>
      <c r="D47" s="18" t="s">
        <v>287</v>
      </c>
      <c r="E47" s="27">
        <v>0</v>
      </c>
      <c r="F47" s="27">
        <v>0</v>
      </c>
    </row>
    <row r="48" spans="1:6" ht="20.399999999999999" x14ac:dyDescent="0.3">
      <c r="A48" s="5"/>
      <c r="B48" s="80"/>
      <c r="C48" s="80"/>
      <c r="D48" s="18" t="s">
        <v>323</v>
      </c>
      <c r="E48" s="27">
        <v>0</v>
      </c>
      <c r="F48" s="27">
        <v>0</v>
      </c>
    </row>
    <row r="49" spans="1:6" x14ac:dyDescent="0.3">
      <c r="A49" s="5"/>
      <c r="B49" s="80" t="s">
        <v>95</v>
      </c>
      <c r="C49" s="80"/>
      <c r="D49" s="18" t="s">
        <v>289</v>
      </c>
      <c r="E49" s="27">
        <v>0</v>
      </c>
      <c r="F49" s="27">
        <v>0</v>
      </c>
    </row>
    <row r="50" spans="1:6" x14ac:dyDescent="0.3">
      <c r="A50" s="5"/>
      <c r="B50" s="80"/>
      <c r="C50" s="80"/>
      <c r="D50" s="18" t="s">
        <v>324</v>
      </c>
      <c r="E50" s="27">
        <v>0</v>
      </c>
      <c r="F50" s="27">
        <v>0</v>
      </c>
    </row>
    <row r="51" spans="1:6" x14ac:dyDescent="0.3">
      <c r="A51" s="3" t="s">
        <v>325</v>
      </c>
      <c r="B51" s="81" t="s">
        <v>326</v>
      </c>
      <c r="C51" s="81"/>
      <c r="D51" s="81"/>
      <c r="E51" s="27">
        <v>0</v>
      </c>
      <c r="F51" s="27">
        <v>0</v>
      </c>
    </row>
    <row r="52" spans="1:6" x14ac:dyDescent="0.3">
      <c r="A52" s="3" t="s">
        <v>223</v>
      </c>
      <c r="B52" s="81" t="s">
        <v>327</v>
      </c>
      <c r="C52" s="81"/>
      <c r="D52" s="81"/>
      <c r="E52" s="27">
        <v>-19297.599730000002</v>
      </c>
      <c r="F52" s="27">
        <v>-22989.909909999998</v>
      </c>
    </row>
    <row r="53" spans="1:6" x14ac:dyDescent="0.3">
      <c r="A53" s="5" t="s">
        <v>328</v>
      </c>
      <c r="B53" s="80" t="s">
        <v>329</v>
      </c>
      <c r="C53" s="80"/>
      <c r="D53" s="80"/>
      <c r="E53" s="27">
        <v>0</v>
      </c>
      <c r="F53" s="27">
        <v>0</v>
      </c>
    </row>
    <row r="54" spans="1:6" x14ac:dyDescent="0.3">
      <c r="A54" s="5"/>
      <c r="B54" s="80" t="s">
        <v>330</v>
      </c>
      <c r="C54" s="80"/>
      <c r="D54" s="80"/>
      <c r="E54" s="27">
        <v>0</v>
      </c>
      <c r="F54" s="27">
        <v>0</v>
      </c>
    </row>
    <row r="55" spans="1:6" x14ac:dyDescent="0.3">
      <c r="A55" s="5"/>
      <c r="B55" s="80" t="s">
        <v>280</v>
      </c>
      <c r="C55" s="80"/>
      <c r="D55" s="80"/>
      <c r="E55" s="27">
        <v>0</v>
      </c>
      <c r="F55" s="27">
        <v>0</v>
      </c>
    </row>
    <row r="56" spans="1:6" x14ac:dyDescent="0.3">
      <c r="A56" s="5" t="s">
        <v>331</v>
      </c>
      <c r="B56" s="80" t="s">
        <v>332</v>
      </c>
      <c r="C56" s="80"/>
      <c r="D56" s="80"/>
      <c r="E56" s="27">
        <v>0</v>
      </c>
      <c r="F56" s="27">
        <v>0</v>
      </c>
    </row>
    <row r="57" spans="1:6" x14ac:dyDescent="0.3">
      <c r="A57" s="5"/>
      <c r="B57" s="80" t="s">
        <v>93</v>
      </c>
      <c r="C57" s="80"/>
      <c r="D57" s="18" t="s">
        <v>287</v>
      </c>
      <c r="E57" s="27">
        <v>0</v>
      </c>
      <c r="F57" s="27">
        <v>0</v>
      </c>
    </row>
    <row r="58" spans="1:6" x14ac:dyDescent="0.3">
      <c r="A58" s="5"/>
      <c r="B58" s="80"/>
      <c r="C58" s="80"/>
      <c r="D58" s="18" t="s">
        <v>333</v>
      </c>
      <c r="E58" s="27">
        <v>0</v>
      </c>
      <c r="F58" s="27">
        <v>0</v>
      </c>
    </row>
    <row r="59" spans="1:6" x14ac:dyDescent="0.3">
      <c r="A59" s="5"/>
      <c r="B59" s="80" t="s">
        <v>95</v>
      </c>
      <c r="C59" s="80"/>
      <c r="D59" s="18" t="s">
        <v>289</v>
      </c>
      <c r="E59" s="27">
        <v>0</v>
      </c>
      <c r="F59" s="27">
        <v>0</v>
      </c>
    </row>
    <row r="60" spans="1:6" x14ac:dyDescent="0.3">
      <c r="A60" s="5"/>
      <c r="B60" s="18"/>
      <c r="C60" s="18"/>
      <c r="D60" s="18" t="s">
        <v>333</v>
      </c>
      <c r="E60" s="27">
        <v>0</v>
      </c>
      <c r="F60" s="27">
        <v>0</v>
      </c>
    </row>
    <row r="61" spans="1:6" x14ac:dyDescent="0.3">
      <c r="A61" s="5" t="s">
        <v>334</v>
      </c>
      <c r="B61" s="80" t="s">
        <v>335</v>
      </c>
      <c r="C61" s="80"/>
      <c r="D61" s="80"/>
      <c r="E61" s="27">
        <v>0</v>
      </c>
      <c r="F61" s="27">
        <v>0</v>
      </c>
    </row>
    <row r="62" spans="1:6" x14ac:dyDescent="0.3">
      <c r="A62" s="5" t="s">
        <v>336</v>
      </c>
      <c r="B62" s="80" t="s">
        <v>337</v>
      </c>
      <c r="C62" s="80"/>
      <c r="D62" s="80"/>
      <c r="E62" s="28">
        <v>-19297.599730000002</v>
      </c>
      <c r="F62" s="28">
        <v>-22989.909909999998</v>
      </c>
    </row>
    <row r="63" spans="1:6" x14ac:dyDescent="0.3">
      <c r="A63" s="5"/>
      <c r="B63" s="80" t="s">
        <v>330</v>
      </c>
      <c r="C63" s="80"/>
      <c r="D63" s="80"/>
      <c r="E63" s="28">
        <v>0</v>
      </c>
      <c r="F63" s="28">
        <v>0</v>
      </c>
    </row>
    <row r="64" spans="1:6" x14ac:dyDescent="0.3">
      <c r="A64" s="5"/>
      <c r="B64" s="80" t="s">
        <v>280</v>
      </c>
      <c r="C64" s="80"/>
      <c r="D64" s="80"/>
      <c r="E64" s="28">
        <v>0</v>
      </c>
      <c r="F64" s="28">
        <v>0</v>
      </c>
    </row>
    <row r="65" spans="1:6" x14ac:dyDescent="0.3">
      <c r="A65" s="5" t="s">
        <v>338</v>
      </c>
      <c r="B65" s="80" t="s">
        <v>339</v>
      </c>
      <c r="C65" s="80"/>
      <c r="D65" s="80"/>
      <c r="E65" s="28">
        <v>-19297.599730000002</v>
      </c>
      <c r="F65" s="28">
        <v>-22989.909909999998</v>
      </c>
    </row>
    <row r="66" spans="1:6" x14ac:dyDescent="0.3">
      <c r="A66" s="5"/>
      <c r="B66" s="80" t="s">
        <v>93</v>
      </c>
      <c r="C66" s="80"/>
      <c r="D66" s="18" t="s">
        <v>287</v>
      </c>
      <c r="E66" s="28">
        <v>-19145.609130000004</v>
      </c>
      <c r="F66" s="28">
        <v>0</v>
      </c>
    </row>
    <row r="67" spans="1:6" x14ac:dyDescent="0.3">
      <c r="A67" s="5"/>
      <c r="B67" s="80"/>
      <c r="C67" s="80"/>
      <c r="D67" s="18" t="s">
        <v>340</v>
      </c>
      <c r="E67" s="28">
        <v>-19145.609130000004</v>
      </c>
      <c r="F67" s="28">
        <v>0</v>
      </c>
    </row>
    <row r="68" spans="1:6" x14ac:dyDescent="0.3">
      <c r="A68" s="5"/>
      <c r="B68" s="80"/>
      <c r="C68" s="80"/>
      <c r="D68" s="18" t="s">
        <v>308</v>
      </c>
      <c r="E68" s="28">
        <v>0</v>
      </c>
      <c r="F68" s="28">
        <v>0</v>
      </c>
    </row>
    <row r="69" spans="1:6" x14ac:dyDescent="0.3">
      <c r="A69" s="5"/>
      <c r="B69" s="80" t="s">
        <v>95</v>
      </c>
      <c r="C69" s="80"/>
      <c r="D69" s="18" t="s">
        <v>289</v>
      </c>
      <c r="E69" s="28">
        <v>0</v>
      </c>
      <c r="F69" s="28">
        <v>3692.310179999999</v>
      </c>
    </row>
    <row r="70" spans="1:6" x14ac:dyDescent="0.3">
      <c r="A70" s="5"/>
      <c r="B70" s="80"/>
      <c r="C70" s="80"/>
      <c r="D70" s="18" t="s">
        <v>308</v>
      </c>
      <c r="E70" s="28">
        <v>0</v>
      </c>
      <c r="F70" s="28">
        <v>3692.310179999999</v>
      </c>
    </row>
    <row r="71" spans="1:6" x14ac:dyDescent="0.3">
      <c r="A71" s="3" t="s">
        <v>341</v>
      </c>
      <c r="B71" s="81" t="s">
        <v>342</v>
      </c>
      <c r="C71" s="81"/>
      <c r="D71" s="81"/>
      <c r="E71" s="27">
        <v>-38443.208859999999</v>
      </c>
      <c r="F71" s="27">
        <v>-19297.599730000002</v>
      </c>
    </row>
    <row r="72" spans="1:6" x14ac:dyDescent="0.3">
      <c r="A72" s="3" t="s">
        <v>343</v>
      </c>
      <c r="B72" s="81" t="s">
        <v>344</v>
      </c>
      <c r="C72" s="81"/>
      <c r="D72" s="81"/>
      <c r="E72" s="27">
        <v>-38443.208859999999</v>
      </c>
      <c r="F72" s="27">
        <v>-19297.599730000002</v>
      </c>
    </row>
    <row r="73" spans="1:6" x14ac:dyDescent="0.3">
      <c r="A73" s="3" t="s">
        <v>225</v>
      </c>
      <c r="B73" s="81" t="s">
        <v>345</v>
      </c>
      <c r="C73" s="81"/>
      <c r="D73" s="81"/>
      <c r="E73" s="27">
        <v>-4875.5596200000018</v>
      </c>
      <c r="F73" s="27">
        <v>688.38879999999926</v>
      </c>
    </row>
    <row r="74" spans="1:6" x14ac:dyDescent="0.3">
      <c r="A74" s="5"/>
      <c r="B74" s="18" t="s">
        <v>93</v>
      </c>
      <c r="C74" s="80" t="s">
        <v>346</v>
      </c>
      <c r="D74" s="80"/>
      <c r="E74" s="28">
        <v>0</v>
      </c>
      <c r="F74" s="28">
        <v>688.38879999999926</v>
      </c>
    </row>
    <row r="75" spans="1:6" x14ac:dyDescent="0.3">
      <c r="A75" s="5"/>
      <c r="B75" s="18" t="s">
        <v>95</v>
      </c>
      <c r="C75" s="80" t="s">
        <v>347</v>
      </c>
      <c r="D75" s="80"/>
      <c r="E75" s="28">
        <v>-4875.5596200000018</v>
      </c>
      <c r="F75" s="28">
        <v>0</v>
      </c>
    </row>
    <row r="76" spans="1:6" x14ac:dyDescent="0.3">
      <c r="A76" s="5"/>
      <c r="B76" s="18" t="s">
        <v>97</v>
      </c>
      <c r="C76" s="80" t="s">
        <v>348</v>
      </c>
      <c r="D76" s="80"/>
      <c r="E76" s="28">
        <v>0</v>
      </c>
      <c r="F76" s="28">
        <v>0</v>
      </c>
    </row>
    <row r="77" spans="1:6" x14ac:dyDescent="0.3">
      <c r="A77" s="3" t="s">
        <v>8</v>
      </c>
      <c r="B77" s="81" t="s">
        <v>349</v>
      </c>
      <c r="C77" s="81"/>
      <c r="D77" s="81"/>
      <c r="E77" s="27">
        <v>4915.0077199999914</v>
      </c>
      <c r="F77" s="27">
        <v>29624.565269999992</v>
      </c>
    </row>
    <row r="78" spans="1:6" ht="24" customHeight="1" thickBot="1" x14ac:dyDescent="0.35">
      <c r="A78" s="12" t="s">
        <v>10</v>
      </c>
      <c r="B78" s="82" t="s">
        <v>350</v>
      </c>
      <c r="C78" s="82"/>
      <c r="D78" s="82"/>
      <c r="E78" s="30">
        <v>4915.0077199999914</v>
      </c>
      <c r="F78" s="30">
        <v>29624.565269999992</v>
      </c>
    </row>
  </sheetData>
  <mergeCells count="76">
    <mergeCell ref="B6:D6"/>
    <mergeCell ref="A1:E1"/>
    <mergeCell ref="A2:E2"/>
    <mergeCell ref="A3:A4"/>
    <mergeCell ref="B3:D4"/>
    <mergeCell ref="B5:D5"/>
    <mergeCell ref="B18:C18"/>
    <mergeCell ref="B7:D7"/>
    <mergeCell ref="B8:D8"/>
    <mergeCell ref="B9:D9"/>
    <mergeCell ref="B10:D10"/>
    <mergeCell ref="B11:C11"/>
    <mergeCell ref="B12:C12"/>
    <mergeCell ref="B13:C13"/>
    <mergeCell ref="B14:C14"/>
    <mergeCell ref="B15:D15"/>
    <mergeCell ref="B16:D16"/>
    <mergeCell ref="B17:D17"/>
    <mergeCell ref="B30:C30"/>
    <mergeCell ref="B19:C19"/>
    <mergeCell ref="B20:C20"/>
    <mergeCell ref="B21:C21"/>
    <mergeCell ref="B22:D22"/>
    <mergeCell ref="B23:D23"/>
    <mergeCell ref="B24:C24"/>
    <mergeCell ref="B25:C25"/>
    <mergeCell ref="B26:D26"/>
    <mergeCell ref="B27:D27"/>
    <mergeCell ref="B28:D28"/>
    <mergeCell ref="B29:C29"/>
    <mergeCell ref="B43:C43"/>
    <mergeCell ref="B31:C31"/>
    <mergeCell ref="B32:C32"/>
    <mergeCell ref="B33:C33"/>
    <mergeCell ref="B34:C34"/>
    <mergeCell ref="B36:C36"/>
    <mergeCell ref="B37:D37"/>
    <mergeCell ref="B38:D38"/>
    <mergeCell ref="B39:D39"/>
    <mergeCell ref="B40:C40"/>
    <mergeCell ref="B41:C41"/>
    <mergeCell ref="B42:C42"/>
    <mergeCell ref="B55:D55"/>
    <mergeCell ref="B44:D44"/>
    <mergeCell ref="B45:D45"/>
    <mergeCell ref="B46:D46"/>
    <mergeCell ref="B47:C47"/>
    <mergeCell ref="B48:C48"/>
    <mergeCell ref="B49:C49"/>
    <mergeCell ref="B50:C50"/>
    <mergeCell ref="B51:D51"/>
    <mergeCell ref="B52:D52"/>
    <mergeCell ref="B53:D53"/>
    <mergeCell ref="B54:D54"/>
    <mergeCell ref="B68:C68"/>
    <mergeCell ref="B56:D56"/>
    <mergeCell ref="B57:C57"/>
    <mergeCell ref="B58:C58"/>
    <mergeCell ref="B59:C59"/>
    <mergeCell ref="B61:D61"/>
    <mergeCell ref="B62:D62"/>
    <mergeCell ref="B63:D63"/>
    <mergeCell ref="B64:D64"/>
    <mergeCell ref="B65:D65"/>
    <mergeCell ref="B66:C66"/>
    <mergeCell ref="B67:C67"/>
    <mergeCell ref="C75:D75"/>
    <mergeCell ref="C76:D76"/>
    <mergeCell ref="B77:D77"/>
    <mergeCell ref="B78:D78"/>
    <mergeCell ref="B69:C69"/>
    <mergeCell ref="B70:C70"/>
    <mergeCell ref="B71:D71"/>
    <mergeCell ref="B72:D72"/>
    <mergeCell ref="B73:D73"/>
    <mergeCell ref="C74:D7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9ECDF20EFE53241B7B859EFA3AA14BD" ma:contentTypeVersion="18" ma:contentTypeDescription="Utwórz nowy dokument." ma:contentTypeScope="" ma:versionID="9e8e15c658b181e5405e0edad8e7127b">
  <xsd:schema xmlns:xsd="http://www.w3.org/2001/XMLSchema" xmlns:xs="http://www.w3.org/2001/XMLSchema" xmlns:p="http://schemas.microsoft.com/office/2006/metadata/properties" xmlns:ns2="bcb841a4-79dd-4b8f-a556-1ae4c0ae7e13" xmlns:ns3="a57aabea-fba7-4a32-8065-7aa093ee1e47" targetNamespace="http://schemas.microsoft.com/office/2006/metadata/properties" ma:root="true" ma:fieldsID="fc58a5332dd71a566ce1a75ebfd2c12f" ns2:_="" ns3:_="">
    <xsd:import namespace="bcb841a4-79dd-4b8f-a556-1ae4c0ae7e13"/>
    <xsd:import namespace="a57aabea-fba7-4a32-8065-7aa093ee1e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841a4-79dd-4b8f-a556-1ae4c0ae7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ab400a07-3c76-4b9c-9b7f-10b692120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abea-fba7-4a32-8065-7aa093ee1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55e7ef7-ff7b-4d3f-90ff-2eb2261a2020}" ma:internalName="TaxCatchAll" ma:showField="CatchAllData" ma:web="a57aabea-fba7-4a32-8065-7aa093ee1e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b841a4-79dd-4b8f-a556-1ae4c0ae7e13">
      <Terms xmlns="http://schemas.microsoft.com/office/infopath/2007/PartnerControls"/>
    </lcf76f155ced4ddcb4097134ff3c332f>
    <TaxCatchAll xmlns="a57aabea-fba7-4a32-8065-7aa093ee1e47" xsi:nil="true"/>
  </documentManagement>
</p:properties>
</file>

<file path=customXml/itemProps1.xml><?xml version="1.0" encoding="utf-8"?>
<ds:datastoreItem xmlns:ds="http://schemas.openxmlformats.org/officeDocument/2006/customXml" ds:itemID="{BBAA8726-B795-4354-8C3D-B5278F54B0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015DDB-0345-4346-B481-26710048A615}"/>
</file>

<file path=customXml/itemProps3.xml><?xml version="1.0" encoding="utf-8"?>
<ds:datastoreItem xmlns:ds="http://schemas.openxmlformats.org/officeDocument/2006/customXml" ds:itemID="{14A3674A-94F6-432E-BA68-A18096FE67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RZiS_tys_PLN</vt:lpstr>
      <vt:lpstr>BS_tys_PLN</vt:lpstr>
      <vt:lpstr>CF_tys_PLN</vt:lpstr>
      <vt:lpstr>KaWł_tys_PLN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Maciejak</dc:creator>
  <cp:lastModifiedBy>Włodzimierz Parzydło</cp:lastModifiedBy>
  <cp:lastPrinted>2023-08-03T14:48:23Z</cp:lastPrinted>
  <dcterms:created xsi:type="dcterms:W3CDTF">2017-05-11T08:34:08Z</dcterms:created>
  <dcterms:modified xsi:type="dcterms:W3CDTF">2023-11-10T11:49:49Z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0x010100B9ECDF20EFE53241B7B859EFA3AA14BD</vt:lpwstr>
  </property>
</Properties>
</file>